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etta/Desktop/autorizzazione gara vuoto/Chiarimenti/"/>
    </mc:Choice>
  </mc:AlternateContent>
  <bookViews>
    <workbookView xWindow="3300" yWindow="540" windowWidth="32000" windowHeight="16000" tabRatio="500"/>
  </bookViews>
  <sheets>
    <sheet name="Foglio1" sheetId="1" r:id="rId1"/>
    <sheet name="Foglio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61" i="1" l="1"/>
  <c r="F572" i="1"/>
  <c r="F582" i="1"/>
  <c r="F594" i="1"/>
  <c r="F597" i="1"/>
  <c r="F559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169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0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7" i="1"/>
  <c r="F1064" i="1"/>
  <c r="G869" i="1"/>
  <c r="G870" i="1"/>
  <c r="G873" i="1"/>
  <c r="G582" i="1"/>
  <c r="G998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3" i="1"/>
  <c r="G872" i="1"/>
  <c r="G871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36" i="1"/>
  <c r="G737" i="1"/>
  <c r="G740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597" i="1"/>
  <c r="G594" i="1"/>
  <c r="G572" i="1"/>
</calcChain>
</file>

<file path=xl/sharedStrings.xml><?xml version="1.0" encoding="utf-8"?>
<sst xmlns="http://schemas.openxmlformats.org/spreadsheetml/2006/main" count="2497" uniqueCount="872">
  <si>
    <t>Descrizione articolo</t>
  </si>
  <si>
    <t xml:space="preserve">Prezzo singolo componente </t>
  </si>
  <si>
    <t>Prezzo totale</t>
  </si>
  <si>
    <t xml:space="preserve">Sezione/Laboratario INFN </t>
  </si>
  <si>
    <t>eventuali commenti</t>
  </si>
  <si>
    <t xml:space="preserve">Quantità </t>
  </si>
  <si>
    <t>LNGS</t>
  </si>
  <si>
    <t>tubo flessibile - senza raccordi e treccia DN 25 - AISI</t>
  </si>
  <si>
    <t>tubo flessibile - senza raccordi e treccia DN 10 - AISI</t>
  </si>
  <si>
    <t>tubo AISI316 diametro esterno 12mm spess 1 mm</t>
  </si>
  <si>
    <t>tubo AISI316 diametro esterno 3/8mm spess 1 mm</t>
  </si>
  <si>
    <t>flangia cieca DN25 - AISI</t>
  </si>
  <si>
    <t>coppia flessibili Elio press. Con terminali Aeroquip da 3/4 F-F lunghezza 3 mt</t>
  </si>
  <si>
    <t>Aluminium clamp DN 10/16KF</t>
  </si>
  <si>
    <t>Aluminium clamp DN 20/25KF</t>
  </si>
  <si>
    <t>Aluminium clamp DN 32/40KF</t>
  </si>
  <si>
    <t>Centering Ring SS-Viton DN  10 KF</t>
  </si>
  <si>
    <t>Centering Ring SS-Viton DN  16 KF</t>
  </si>
  <si>
    <t xml:space="preserve">blank flange SS DN 16 KF </t>
  </si>
  <si>
    <t>Centering Ring SS-Viton DN  25 KF</t>
  </si>
  <si>
    <t xml:space="preserve">blank flange SS DN 25 KF </t>
  </si>
  <si>
    <t>Centering Ring SS-Viton DN  40 KF</t>
  </si>
  <si>
    <t>Adaptive Centering Ring SS-Viton DN  10/16 KF</t>
  </si>
  <si>
    <t>overpressure ring DN 16</t>
  </si>
  <si>
    <t>overpressure ring DN 25</t>
  </si>
  <si>
    <t>rubber hose 12 mm</t>
  </si>
  <si>
    <t>conical reducer DN 25/16 KF</t>
  </si>
  <si>
    <t>conical reducer DN 40/16 KF</t>
  </si>
  <si>
    <t>conical reducer DN 40/25 KF</t>
  </si>
  <si>
    <t>4WAY CROSS DN25 KF</t>
  </si>
  <si>
    <t>Tee DN 25 KF</t>
  </si>
  <si>
    <t>4WAY CROSS DN16 KF</t>
  </si>
  <si>
    <t>Tee DN 16 KFq</t>
  </si>
  <si>
    <t>Elbow 90° Radius on DN 25 KF</t>
  </si>
  <si>
    <t>Elbow 90° Radius on DN 16 KF</t>
  </si>
  <si>
    <t>Centering Ring SS-Viton DN  160 ISO</t>
  </si>
  <si>
    <t>blank flange  DN 160 ISO-K SS</t>
  </si>
  <si>
    <t>Centering Ring SS-Viton DN  100 ISO</t>
  </si>
  <si>
    <t>blank flange  DN 100 ISO-K SS</t>
  </si>
  <si>
    <t>flex metal hose DN 16 KF, L=3000 mm</t>
  </si>
  <si>
    <t>flex metal hose DN 25 KF, L=3000 mm</t>
  </si>
  <si>
    <t>linear shift mechanism</t>
  </si>
  <si>
    <t xml:space="preserve">valvola a spillo manuale </t>
  </si>
  <si>
    <t>female run 3/8 SWA 1/4</t>
  </si>
  <si>
    <t>male connector 1/4 SWA 1/4 NPT</t>
  </si>
  <si>
    <t>flangia cieca INOX CF 150 cog 0604</t>
  </si>
  <si>
    <t xml:space="preserve">guarnizione rame </t>
  </si>
  <si>
    <r>
      <t xml:space="preserve">CENTERING RING, ISO-KF NW 40 </t>
    </r>
    <r>
      <rPr>
        <sz val="11"/>
        <color rgb="FF2F2F31"/>
        <rFont val="Calibri"/>
        <family val="2"/>
        <scheme val="minor"/>
      </rPr>
      <t xml:space="preserve">- </t>
    </r>
    <r>
      <rPr>
        <sz val="11"/>
        <color rgb="FF4A4947"/>
        <rFont val="Calibri"/>
        <family val="2"/>
        <scheme val="minor"/>
      </rPr>
      <t>"</t>
    </r>
    <r>
      <rPr>
        <sz val="11"/>
        <color rgb="FF18181B"/>
        <rFont val="Calibri"/>
        <family val="2"/>
        <scheme val="minor"/>
      </rPr>
      <t xml:space="preserve">ANELLO DI CENTRAGGIO, ISO-KF NW 40" </t>
    </r>
  </si>
  <si>
    <r>
      <t xml:space="preserve">FULL </t>
    </r>
    <r>
      <rPr>
        <sz val="11"/>
        <color rgb="FF2F2F31"/>
        <rFont val="Calibri"/>
        <family val="2"/>
        <scheme val="minor"/>
      </rPr>
      <t xml:space="preserve">NIPPLE, </t>
    </r>
    <r>
      <rPr>
        <sz val="11"/>
        <color rgb="FF18181B"/>
        <rFont val="Calibri"/>
        <family val="2"/>
        <scheme val="minor"/>
      </rPr>
      <t xml:space="preserve">ISO-KF NW 40- "RACCORDO, ISO-KF NW 40" </t>
    </r>
  </si>
  <si>
    <t xml:space="preserve">REDUCER NIPPLE, ISO-K NW 63 - "RIDUZIONE RACCORDO, ISO-K NW 63" </t>
  </si>
  <si>
    <r>
      <t xml:space="preserve">DOUBLE CLAW CLAMP, ISO-K NW - </t>
    </r>
    <r>
      <rPr>
        <sz val="11"/>
        <color rgb="FF4A4947"/>
        <rFont val="Calibri"/>
        <family val="2"/>
        <scheme val="minor"/>
      </rPr>
      <t xml:space="preserve">' </t>
    </r>
    <r>
      <rPr>
        <sz val="11"/>
        <color rgb="FF18181B"/>
        <rFont val="Calibri"/>
        <family val="2"/>
        <scheme val="minor"/>
      </rPr>
      <t xml:space="preserve">MORSETTI PER ATTACCHI DA VUOTO KF' </t>
    </r>
  </si>
  <si>
    <r>
      <t xml:space="preserve">CENTERING RING WITH OUTER - </t>
    </r>
    <r>
      <rPr>
        <sz val="11"/>
        <color rgb="FF4A4947"/>
        <rFont val="Calibri"/>
        <family val="2"/>
        <scheme val="minor"/>
      </rPr>
      <t>"</t>
    </r>
    <r>
      <rPr>
        <sz val="11"/>
        <color rgb="FF18181B"/>
        <rFont val="Calibri"/>
        <family val="2"/>
        <scheme val="minor"/>
      </rPr>
      <t>ANELLO DI CENTRAGGIO"</t>
    </r>
  </si>
  <si>
    <t>BLANK FLANGE, ISO-K NW 63 - "FLANGIA CIECA, ISO-K NW 63"</t>
  </si>
  <si>
    <r>
      <t xml:space="preserve">BLANK FLANGE, ISO-K NW 63 - </t>
    </r>
    <r>
      <rPr>
        <sz val="11"/>
        <color rgb="FF2F2F31"/>
        <rFont val="Calibri"/>
        <family val="2"/>
        <scheme val="minor"/>
      </rPr>
      <t xml:space="preserve">"FLANGIA </t>
    </r>
    <r>
      <rPr>
        <sz val="11"/>
        <color rgb="FF18181B"/>
        <rFont val="Calibri"/>
        <family val="2"/>
        <scheme val="minor"/>
      </rPr>
      <t xml:space="preserve">CIECA, ISO-K NW 63" </t>
    </r>
  </si>
  <si>
    <r>
      <t xml:space="preserve">FULL NIPPLE, ISO-K NW 63 </t>
    </r>
    <r>
      <rPr>
        <sz val="11"/>
        <color rgb="FF2F2F31"/>
        <rFont val="Calibri"/>
        <family val="2"/>
        <scheme val="minor"/>
      </rPr>
      <t xml:space="preserve">- </t>
    </r>
    <r>
      <rPr>
        <sz val="11"/>
        <color rgb="FF18181B"/>
        <rFont val="Calibri"/>
        <family val="2"/>
        <scheme val="minor"/>
      </rPr>
      <t>"RACCORDO, ISO-K NW 63"</t>
    </r>
  </si>
  <si>
    <t>FLANGIA CIECA DN63ISO K - AISI 304</t>
  </si>
  <si>
    <t>ANELLO CENTRAGGIO DN63ISO GUARNIZ. VITON® - AISI 304</t>
  </si>
  <si>
    <t>GRIFFA SERRAGGIO DN63/100ISO - ALLUMINIO</t>
  </si>
  <si>
    <t>Valvola rapida 90° KF25 inox</t>
  </si>
  <si>
    <t>COLLARE SERRAGGIO DN10/16KF - ALLUMINIO</t>
  </si>
  <si>
    <t>COLLARE SERRAGGIO DN20/25KF – ALLUMINIO</t>
  </si>
  <si>
    <t>COLLARE SERRAGGIO DN32/40KF – ALLUMINIO</t>
  </si>
  <si>
    <t>ANELLO CENTRAGGIO DN16KF GUARNIZ. NBR - AISI304</t>
  </si>
  <si>
    <t>ANELLO CENTRAGGIO DN25KF GUARNIZ. NBR - AISI304</t>
  </si>
  <si>
    <t>ANELLO CENTRAGGIO DN40KF GUARNIZ. NBR - AISI304</t>
  </si>
  <si>
    <t>FLANGIA CIECA DN25KF - AISI304</t>
  </si>
  <si>
    <t>FLANGIA CIECA DN40KF - AISI304</t>
  </si>
  <si>
    <t>RIDUZIONE KF CONICA DN25/16 - AISI304</t>
  </si>
  <si>
    <t>RIDUZIONE KF CONICA DN40/25 - AISI304</t>
  </si>
  <si>
    <t>FLESSIBILE DN25KF L=1500 – FLANGIA AISI304/TUBO AISI316</t>
  </si>
  <si>
    <t>FLESSIBILE DN25KF L=2000 – FLANGIA AISI 304/TUBO AISI316</t>
  </si>
  <si>
    <t>FLESSIBILE DN40KF L=500 - FLANGIA AISI 304/TUBO AISI316</t>
  </si>
  <si>
    <t>FLESSIBILE DN40KF L=1000 - FLANGIA AISI 304/TUBO AISI316</t>
  </si>
  <si>
    <t>MIB</t>
  </si>
  <si>
    <t>Tubo flessibile DN 25 ISO-KF l. 2000 mm</t>
  </si>
  <si>
    <t>L'ordine ha un importo di 3517€ e comprende la componentistica e una multiroots</t>
  </si>
  <si>
    <t>anelli di centraggio DN 25 ISO-KF inox/viton</t>
  </si>
  <si>
    <t>morsetti DN 25 ISO-KF alluminio</t>
  </si>
  <si>
    <t>morsetti DN 25 ISO-Gomito DN 25 ISO-KF</t>
  </si>
  <si>
    <t>Gomito DN 25 ISO-KF Portagomma DN 25 ISO-KF, diam. 12 mm</t>
  </si>
  <si>
    <t>valvola a 90 gradi ISO-KF 40pF A51 003</t>
  </si>
  <si>
    <t>valvola ISO-KF 25 PF A51 003</t>
  </si>
  <si>
    <t>valvola Butterfly 110VSM040</t>
  </si>
  <si>
    <t>Tipo</t>
  </si>
  <si>
    <t>RACCORDERIA CF</t>
  </si>
  <si>
    <t xml:space="preserve">Guarnizioni in rame </t>
  </si>
  <si>
    <t>CF16</t>
  </si>
  <si>
    <t>CF40</t>
  </si>
  <si>
    <t>CF63</t>
  </si>
  <si>
    <t>CF100</t>
  </si>
  <si>
    <t>CF150</t>
  </si>
  <si>
    <t>CF200</t>
  </si>
  <si>
    <t>CF250</t>
  </si>
  <si>
    <t>CF 14''</t>
  </si>
  <si>
    <t>CF 16.5''</t>
  </si>
  <si>
    <t>Flange</t>
  </si>
  <si>
    <t>Passanti elettrici</t>
  </si>
  <si>
    <t>RACCORDERIA KF</t>
  </si>
  <si>
    <t>o-ring in viton</t>
  </si>
  <si>
    <t>KF16</t>
  </si>
  <si>
    <t>KF25</t>
  </si>
  <si>
    <t>kF40</t>
  </si>
  <si>
    <t>LF63</t>
  </si>
  <si>
    <t>LF100</t>
  </si>
  <si>
    <t>LF150</t>
  </si>
  <si>
    <t>LF200</t>
  </si>
  <si>
    <t>Soffietti,  CF e KF, varie misure e flange</t>
  </si>
  <si>
    <t>Transizioni varie T, gomiti o riduzioni, clamp</t>
  </si>
  <si>
    <t xml:space="preserve">Fasce riscaldanti varie lunghezze e potenze </t>
  </si>
  <si>
    <t>Valvole pneumatiche</t>
  </si>
  <si>
    <t>Raccorderia GAS VCR e Swagelock</t>
  </si>
  <si>
    <t>Tubi, soffietti,ferrule</t>
  </si>
  <si>
    <t>SW 6mm</t>
  </si>
  <si>
    <t>SW 10 mm</t>
  </si>
  <si>
    <t>VCR 1/8</t>
  </si>
  <si>
    <t>VCR 1/4</t>
  </si>
  <si>
    <t>Componentistica per cryogenia</t>
  </si>
  <si>
    <t>Sensori in temperatura</t>
  </si>
  <si>
    <t>Sonde Hall</t>
  </si>
  <si>
    <t>Isolamento termico</t>
  </si>
  <si>
    <t>Kit di manutenzione Pompe</t>
  </si>
  <si>
    <t xml:space="preserve">Manipolatori </t>
  </si>
  <si>
    <t>FE</t>
  </si>
  <si>
    <t xml:space="preserve">Raccordo croce riduzione DN40/DN25KF </t>
  </si>
  <si>
    <t>Raccordo Tee DN25KF</t>
  </si>
  <si>
    <t>Tubo flessibile DN40KF L=2000</t>
  </si>
  <si>
    <t>Tubo flessibile DN40KF L=3000</t>
  </si>
  <si>
    <t>Tubo flessibile DN25KF L=2000</t>
  </si>
  <si>
    <t xml:space="preserve">Tubo flessibile DN25KF L=3000 </t>
  </si>
  <si>
    <t>Tubo flessibile DN40KF L=16000</t>
  </si>
  <si>
    <t>Valvola manuale 90° gradi DN25KF</t>
  </si>
  <si>
    <t>Valvola manuale 90° gradi DN40KF</t>
  </si>
  <si>
    <t>Curva 90° gradi DN25KF</t>
  </si>
  <si>
    <t>Tubo flessibile DN25KF L=16000</t>
  </si>
  <si>
    <t>Clamps for DN 63-250 ISO-K</t>
  </si>
  <si>
    <t>Raccordo croce  DN100 ISO-K</t>
  </si>
  <si>
    <t>Dosing valve DN16KF</t>
  </si>
  <si>
    <t xml:space="preserve">Adapter DN40CF-DN40KF </t>
  </si>
  <si>
    <t>OR MEPA</t>
  </si>
  <si>
    <t>Passante rotante DN16KF</t>
  </si>
  <si>
    <t>Flangia cieca DN 250 ISO-K</t>
  </si>
  <si>
    <r>
      <t>Anello d</t>
    </r>
    <r>
      <rPr>
        <sz val="12"/>
        <color rgb="FF202020"/>
        <rFont val="Calibri"/>
        <scheme val="minor"/>
      </rPr>
      <t xml:space="preserve">i </t>
    </r>
    <r>
      <rPr>
        <sz val="12"/>
        <color rgb="FF060606"/>
        <rFont val="Calibri"/>
        <scheme val="minor"/>
      </rPr>
      <t>centraggio con O-ring in Viton DN40KF con filtro fine</t>
    </r>
  </si>
  <si>
    <t>Carrello per cercafughe elettronico ad elio</t>
  </si>
  <si>
    <t>Controller e sensore di lettura vuoto Leybold</t>
  </si>
  <si>
    <t>Kit sistema di pompaggio (POMPA TURBOMOLECOLARE HIPACE 700 + 2 SENSORI PKR251 FULL RANGE)</t>
  </si>
  <si>
    <t>Lettore di pressione PVI 151029</t>
  </si>
  <si>
    <t>Valvola gate manuale</t>
  </si>
  <si>
    <t>Angle valve DN 25 ISO-KF, 85-248 V AC electromagnetically operated stainless steel housing</t>
  </si>
  <si>
    <t>Valvola KF 25 a membrana in Viton</t>
  </si>
  <si>
    <t>05-300-381 Attuatore Lineare motorizzato UHV Corsa: Ass. 150mm; Flg:DN50/DN40</t>
  </si>
  <si>
    <t>05-300-382 Attuatore Lineare motorizzato UHV. Corsa Ass. 80mm; Flg:DN70</t>
  </si>
  <si>
    <t>Finestra fused silica UHV diode laser V-coat 780 nm on CF40 articolo 3-FS-0100-DIO-1.4</t>
  </si>
  <si>
    <t>ROMA TOV</t>
  </si>
  <si>
    <t>MI</t>
  </si>
  <si>
    <t>COLLARE DI SERRAGGIO DN 40 KF</t>
  </si>
  <si>
    <t>ANELLO DI CENTRAGGIO DN 40 KF</t>
  </si>
  <si>
    <t>Flangia cieca in acciaio inox DN 25 Kf</t>
  </si>
  <si>
    <t>Flangia cieca in acciaio inox DN 40 KF</t>
  </si>
  <si>
    <t>RACCORDO AT DN 40 KF</t>
  </si>
  <si>
    <t>Riduzione in acciaio inox DN 40/25 KF</t>
  </si>
  <si>
    <t>Tubo flessibile in acciaio inox DN 25 KF, L=1000 mm</t>
  </si>
  <si>
    <t>raccorderia da vuoto rif. Ess-at-02.0200, rev 1, p 17, 18 e 19; ESS.TOOLING-01.00.01, P. 5-6-7-8, CON ELETTROLUCIDATURA, con altri dettagli</t>
  </si>
  <si>
    <t xml:space="preserve">pacchetto raccorderia </t>
  </si>
  <si>
    <t>Conical Adapter, DN 100 ISO-K, DN 100 ISOK/40 KF, stainless steel, l=63 mm</t>
  </si>
  <si>
    <t>Conical Adapter, DN 100 ISO-K, DN 100 ISOK/50 KF, stainless steel, l=63 mm</t>
  </si>
  <si>
    <t>Straight Adapter, DN 100 ISO-K, DN 100 ISOK/50 KF, stainless steel, l=40 mm</t>
  </si>
  <si>
    <t>Straight Adapter, DN 100 ISO-K, DN 100 ISOK/40 KF, stainless steel, l=40 mm</t>
  </si>
  <si>
    <t>Ball valve, DN 16 ISO-KF Manual,stainless steel</t>
  </si>
  <si>
    <t>Ball valve, DN 25 ISO-KF Manual,stainless steel</t>
  </si>
  <si>
    <t>Clamping Ring, DN 50 ISO-KF, Aluminum ADC 12, for Elastomer Seal</t>
  </si>
  <si>
    <t>Clamping Ring, DN 32/40 ISO-KF, Aluminum ADC 12, for Elastomer Seal</t>
  </si>
  <si>
    <t>Clamping Ring, DN 20/25 ISO-KF, Aluminum ADC 12, for Elastomer Seal</t>
  </si>
  <si>
    <t>Clamping Ring, DN 10/16 ISO-KF, Aluminum ADC 12, for Elastomer Seal</t>
  </si>
  <si>
    <t>Bolt Clamp, DN 50 ISO-KF Aluminum, for Metal Seals, 3-Part</t>
  </si>
  <si>
    <t>Bolt Clamp, DN 32/40 ISO-KF Aluminum, for Metal Seals, 3-Part</t>
  </si>
  <si>
    <t>Centering Ring, DN 50 ISO-KF Stainless Steel 316L/1.4404, O Ring FKM</t>
  </si>
  <si>
    <t>Centering Ring, DN 50 ISO-KF Aluminum EN AW-6061/Oring NBR</t>
  </si>
  <si>
    <r>
      <rPr>
        <sz val="11"/>
        <rFont val="Helvetica"/>
      </rPr>
      <t>Corrugated</t>
    </r>
  </si>
  <si>
    <r>
      <rPr>
        <sz val="11"/>
        <rFont val="Helvetica"/>
      </rPr>
      <t>Hose, DN 25</t>
    </r>
  </si>
  <si>
    <r>
      <rPr>
        <sz val="11"/>
        <rFont val="Helvetica"/>
      </rPr>
      <t>ISO-KF</t>
    </r>
  </si>
  <si>
    <r>
      <rPr>
        <sz val="11"/>
        <rFont val="Helvetica"/>
      </rPr>
      <t>Stainless steel,</t>
    </r>
  </si>
  <si>
    <r>
      <rPr>
        <sz val="11"/>
        <rFont val="Helvetica"/>
      </rPr>
      <t>flexible, length</t>
    </r>
  </si>
  <si>
    <r>
      <rPr>
        <sz val="11"/>
        <rFont val="Helvetica"/>
      </rPr>
      <t>2000 mm</t>
    </r>
  </si>
  <si>
    <r>
      <rPr>
        <sz val="11"/>
        <rFont val="Helvetica"/>
      </rPr>
      <t>Hose, DN 40</t>
    </r>
  </si>
  <si>
    <r>
      <rPr>
        <sz val="11"/>
        <rFont val="Helvetica"/>
      </rPr>
      <t>Hose Connector,</t>
    </r>
  </si>
  <si>
    <r>
      <rPr>
        <sz val="11"/>
        <rFont val="Helvetica"/>
      </rPr>
      <t>DN 16 ISO-KF</t>
    </r>
  </si>
  <si>
    <r>
      <rPr>
        <sz val="11"/>
        <rFont val="Helvetica"/>
      </rPr>
      <t>Aluminum EN</t>
    </r>
  </si>
  <si>
    <r>
      <rPr>
        <sz val="11"/>
        <rFont val="Helvetica"/>
      </rPr>
      <t>AW-</t>
    </r>
  </si>
  <si>
    <r>
      <rPr>
        <sz val="11"/>
        <rFont val="Helvetica"/>
      </rPr>
      <t>6082/3.2315, for</t>
    </r>
  </si>
  <si>
    <r>
      <rPr>
        <sz val="11"/>
        <rFont val="Helvetica"/>
      </rPr>
      <t>12 mm hose</t>
    </r>
  </si>
  <si>
    <r>
      <rPr>
        <sz val="11"/>
        <rFont val="Helvetica"/>
      </rPr>
      <t>8 mm hose</t>
    </r>
  </si>
  <si>
    <r>
      <rPr>
        <sz val="11"/>
        <rFont val="Helvetica"/>
      </rPr>
      <t>DN 25 ISO-KF</t>
    </r>
  </si>
  <si>
    <r>
      <rPr>
        <sz val="11"/>
        <rFont val="Helvetica"/>
      </rPr>
      <t>DN 40 ISO-KF</t>
    </r>
  </si>
  <si>
    <r>
      <rPr>
        <sz val="11"/>
        <rFont val="Helvetica"/>
      </rPr>
      <t>Stainless Steel</t>
    </r>
  </si>
  <si>
    <r>
      <rPr>
        <sz val="11"/>
        <rFont val="Helvetica"/>
      </rPr>
      <t>304/1.4301, for</t>
    </r>
  </si>
  <si>
    <r>
      <rPr>
        <sz val="11"/>
        <rFont val="Helvetica"/>
      </rPr>
      <t>20 mm hose</t>
    </r>
  </si>
  <si>
    <r>
      <rPr>
        <sz val="11"/>
        <rFont val="Helvetica"/>
      </rPr>
      <t xml:space="preserve">Hose Connector, DN 25 ISO-KF
</t>
    </r>
    <r>
      <rPr>
        <sz val="11"/>
        <rFont val="Helvetica"/>
      </rPr>
      <t xml:space="preserve">Stainless Steel 304/1.4301, for
</t>
    </r>
    <r>
      <rPr>
        <sz val="11"/>
        <rFont val="Helvetica"/>
      </rPr>
      <t>16 mm hose</t>
    </r>
  </si>
  <si>
    <r>
      <rPr>
        <sz val="11"/>
        <rFont val="Helvetica"/>
      </rPr>
      <t>Tee, DN 25 ISO-</t>
    </r>
  </si>
  <si>
    <r>
      <rPr>
        <sz val="11"/>
        <rFont val="Helvetica"/>
      </rPr>
      <t>KF Stainless</t>
    </r>
  </si>
  <si>
    <r>
      <rPr>
        <sz val="11"/>
        <rFont val="Helvetica"/>
      </rPr>
      <t>Steel</t>
    </r>
  </si>
  <si>
    <r>
      <rPr>
        <sz val="11"/>
        <rFont val="Helvetica"/>
      </rPr>
      <t>304/1.4301,</t>
    </r>
  </si>
  <si>
    <r>
      <rPr>
        <sz val="11"/>
        <rFont val="Helvetica"/>
      </rPr>
      <t>length 100 mm</t>
    </r>
  </si>
  <si>
    <r>
      <rPr>
        <sz val="11"/>
        <rFont val="Helvetica"/>
      </rPr>
      <t>Tee, DN 40 ISO-</t>
    </r>
  </si>
  <si>
    <r>
      <rPr>
        <sz val="11"/>
        <rFont val="Helvetica"/>
      </rPr>
      <t>length 130 mm</t>
    </r>
  </si>
  <si>
    <r>
      <rPr>
        <sz val="11"/>
        <rFont val="Helvetica"/>
      </rPr>
      <t>Tee, DN 50 ISO-</t>
    </r>
  </si>
  <si>
    <r>
      <rPr>
        <sz val="11"/>
        <rFont val="Helvetica"/>
      </rPr>
      <t>length 140 mm</t>
    </r>
  </si>
  <si>
    <r>
      <rPr>
        <sz val="11"/>
        <rFont val="Helvetica"/>
      </rPr>
      <t>Straight</t>
    </r>
  </si>
  <si>
    <r>
      <rPr>
        <sz val="11"/>
        <rFont val="Helvetica"/>
      </rPr>
      <t>Reducer, DN 25</t>
    </r>
  </si>
  <si>
    <r>
      <rPr>
        <sz val="11"/>
        <rFont val="Helvetica"/>
      </rPr>
      <t>ISO-KF DN 25-</t>
    </r>
  </si>
  <si>
    <r>
      <rPr>
        <sz val="11"/>
        <rFont val="Helvetica"/>
      </rPr>
      <t>16 ISO-KF,</t>
    </r>
  </si>
  <si>
    <r>
      <rPr>
        <sz val="11"/>
        <rFont val="Helvetica"/>
      </rPr>
      <t>stainless steel,</t>
    </r>
  </si>
  <si>
    <r>
      <rPr>
        <sz val="11"/>
        <rFont val="Helvetica"/>
      </rPr>
      <t>length 40 mm</t>
    </r>
  </si>
  <si>
    <r>
      <rPr>
        <sz val="11"/>
        <rFont val="Helvetica"/>
      </rPr>
      <t>Reducer, DN 40</t>
    </r>
  </si>
  <si>
    <r>
      <rPr>
        <sz val="11"/>
        <rFont val="Helvetica"/>
      </rPr>
      <t>ISO-KF DN 40-</t>
    </r>
  </si>
  <si>
    <r>
      <rPr>
        <sz val="11"/>
        <rFont val="Helvetica"/>
      </rPr>
      <t>25 ISO-KF,</t>
    </r>
  </si>
  <si>
    <r>
      <rPr>
        <sz val="11"/>
        <rFont val="Helvetica"/>
      </rPr>
      <t>Reducer, DN 50</t>
    </r>
  </si>
  <si>
    <r>
      <rPr>
        <sz val="11"/>
        <rFont val="Helvetica"/>
      </rPr>
      <t>ISO-KF DN 50-</t>
    </r>
  </si>
  <si>
    <r>
      <rPr>
        <sz val="11"/>
        <rFont val="Helvetica"/>
      </rPr>
      <t>40 ISO-KF,</t>
    </r>
  </si>
  <si>
    <r>
      <rPr>
        <sz val="11"/>
        <rFont val="Helvetica"/>
      </rPr>
      <t>Elbow, 90°, DN</t>
    </r>
  </si>
  <si>
    <r>
      <rPr>
        <sz val="11"/>
        <rFont val="Helvetica"/>
      </rPr>
      <t>25 ISO-KF</t>
    </r>
  </si>
  <si>
    <r>
      <rPr>
        <sz val="11"/>
        <rFont val="Helvetica"/>
      </rPr>
      <t>304/1.4301</t>
    </r>
  </si>
  <si>
    <r>
      <rPr>
        <sz val="11"/>
        <rFont val="Helvetica"/>
      </rPr>
      <t>16 ISO-KF</t>
    </r>
  </si>
  <si>
    <r>
      <rPr>
        <sz val="11"/>
        <rFont val="Helvetica"/>
      </rPr>
      <t xml:space="preserve">Elbow, 90°, DN
</t>
    </r>
    <r>
      <rPr>
        <sz val="11"/>
        <rFont val="Helvetica"/>
      </rPr>
      <t xml:space="preserve">40 ISO-KF
</t>
    </r>
    <r>
      <rPr>
        <sz val="11"/>
        <rFont val="Helvetica"/>
      </rPr>
      <t>Stainless Steel 304/1.4301</t>
    </r>
  </si>
  <si>
    <r>
      <rPr>
        <sz val="11"/>
        <rFont val="Helvetica"/>
      </rPr>
      <t>Elbow, 45°, DN</t>
    </r>
  </si>
  <si>
    <r>
      <rPr>
        <sz val="11"/>
        <rFont val="Helvetica"/>
      </rPr>
      <t>50 ISO-KF</t>
    </r>
  </si>
  <si>
    <r>
      <rPr>
        <sz val="11"/>
        <rFont val="Helvetica"/>
      </rPr>
      <t>Centering Ring,</t>
    </r>
  </si>
  <si>
    <r>
      <rPr>
        <sz val="11"/>
        <rFont val="Helvetica"/>
      </rPr>
      <t>DN 10 ISO-KF</t>
    </r>
  </si>
  <si>
    <r>
      <rPr>
        <sz val="11"/>
        <rFont val="Helvetica"/>
      </rPr>
      <t>AW-6061/O-</t>
    </r>
  </si>
  <si>
    <r>
      <rPr>
        <sz val="11"/>
        <rFont val="Helvetica"/>
      </rPr>
      <t>Ring NBR</t>
    </r>
  </si>
  <si>
    <r>
      <rPr>
        <sz val="11"/>
        <rFont val="Helvetica"/>
      </rPr>
      <t>316L/1.4404, O-</t>
    </r>
  </si>
  <si>
    <r>
      <rPr>
        <sz val="11"/>
        <rFont val="Helvetica"/>
      </rPr>
      <t>Ring FKM</t>
    </r>
  </si>
  <si>
    <r>
      <rPr>
        <sz val="11"/>
        <rFont val="Helvetica"/>
      </rPr>
      <t>Reducer</t>
    </r>
  </si>
  <si>
    <r>
      <rPr>
        <sz val="11"/>
        <rFont val="Helvetica"/>
      </rPr>
      <t>DN 16 KF DN</t>
    </r>
  </si>
  <si>
    <r>
      <rPr>
        <sz val="11"/>
        <rFont val="Helvetica"/>
      </rPr>
      <t>16-10 ISO-KF,</t>
    </r>
  </si>
  <si>
    <r>
      <rPr>
        <sz val="11"/>
        <rFont val="Helvetica"/>
      </rPr>
      <t>o-ring FKM</t>
    </r>
  </si>
  <si>
    <r>
      <rPr>
        <sz val="11"/>
        <rFont val="Helvetica"/>
      </rPr>
      <t>DN 25 KF DN</t>
    </r>
  </si>
  <si>
    <r>
      <rPr>
        <sz val="11"/>
        <rFont val="Helvetica"/>
      </rPr>
      <t>25-20 ISO-KF,</t>
    </r>
  </si>
  <si>
    <r>
      <rPr>
        <sz val="11"/>
        <rFont val="Helvetica"/>
      </rPr>
      <t>DN 40 KF DN</t>
    </r>
  </si>
  <si>
    <r>
      <rPr>
        <sz val="11"/>
        <rFont val="Helvetica"/>
      </rPr>
      <t>40-32 ISO-KF,</t>
    </r>
  </si>
  <si>
    <r>
      <rPr>
        <sz val="11"/>
        <rFont val="Helvetica"/>
      </rPr>
      <t xml:space="preserve">Bolt Clamp, DN 10 / 16 ISO-KF
</t>
    </r>
    <r>
      <rPr>
        <sz val="11"/>
        <rFont val="Helvetica"/>
      </rPr>
      <t>Aluminum, for Metal Seals, 3- Part</t>
    </r>
  </si>
  <si>
    <r>
      <rPr>
        <sz val="11"/>
        <rFont val="Helvetica"/>
      </rPr>
      <t>Bolt Clamp, DN</t>
    </r>
  </si>
  <si>
    <r>
      <rPr>
        <sz val="11"/>
        <rFont val="Helvetica"/>
      </rPr>
      <t>20 / 25 ISO-KF</t>
    </r>
  </si>
  <si>
    <r>
      <rPr>
        <sz val="11"/>
        <rFont val="Helvetica"/>
      </rPr>
      <t>Aluminum, for</t>
    </r>
  </si>
  <si>
    <r>
      <rPr>
        <sz val="11"/>
        <rFont val="Helvetica"/>
      </rPr>
      <t>Metal Seals, 3-</t>
    </r>
  </si>
  <si>
    <r>
      <rPr>
        <sz val="11"/>
        <rFont val="Helvetica"/>
      </rPr>
      <t>Part</t>
    </r>
  </si>
  <si>
    <r>
      <rPr>
        <sz val="11"/>
        <rFont val="Helvetica"/>
      </rPr>
      <t>Blank Flange,</t>
    </r>
  </si>
  <si>
    <r>
      <rPr>
        <sz val="11"/>
        <rFont val="Helvetica"/>
      </rPr>
      <t>DN 50 ISO-KF</t>
    </r>
  </si>
  <si>
    <t>C-01.00.01 pos.5 ATTACCO TIPO 1</t>
  </si>
  <si>
    <t>C-01.00.01 pos.7 PIASTRA INVERSIONE</t>
  </si>
  <si>
    <t xml:space="preserve">C-01.00.01 pos.6 PERNO DI INVERSIONE </t>
  </si>
  <si>
    <t xml:space="preserve"> C-01.00.01 pos.8  ATTACCO TIPO 2</t>
  </si>
  <si>
    <t>CURVA DN40CF RIF.ESS-AT-02.02 .00 pos.17</t>
  </si>
  <si>
    <t>SOFFIETTO CF40 RIF.ESS-AT-02.02 .00 pos.18</t>
  </si>
  <si>
    <t xml:space="preserve">DOPPIO GIUNTO DN40CF RIF.ESS-AT-02.02.00 pos.19 </t>
  </si>
  <si>
    <t>natura</t>
  </si>
  <si>
    <t>fornitore</t>
  </si>
  <si>
    <t>importo (IVA Esclusa)</t>
  </si>
  <si>
    <t>Finestre ingresso e uscita per cella Raman</t>
  </si>
  <si>
    <t>Misuratore di pressione e di vuoto con controller</t>
  </si>
  <si>
    <t>sistema di pompaggio</t>
  </si>
  <si>
    <t>Cercafughe elettronico ad elio + Carrello per cercafughe elettronico ad elio</t>
  </si>
  <si>
    <t>Sistema di controllo pompe, valvola gate e misuratore da vuoto</t>
  </si>
  <si>
    <t>componentistica da vuoto (morsetti, valvole, guarnizioni, bulloni, anelli di centraggio)</t>
  </si>
  <si>
    <t>Componenti per realizzazione stazione pompante</t>
  </si>
  <si>
    <t>Pompa turbomolecolare HiPace 700 + 2 sensori PKR 251 full range</t>
  </si>
  <si>
    <t>lettore di pressione TPG 362 a 2 canali</t>
  </si>
  <si>
    <t>Pompa a secco roots multistadio ACP28+valvola gate</t>
  </si>
  <si>
    <t>Valvole di blocco elettromagnetica DN25</t>
  </si>
  <si>
    <t>Valvola manuale da vuoto KF25 a membrana in Viton</t>
  </si>
  <si>
    <t>Pompa rotativa doppio stadio Pascal 2015 SD</t>
  </si>
  <si>
    <t>componentistica da vuoto  (anelli di centraggio, collare, flange, raccordi, tubi)</t>
  </si>
  <si>
    <t>Attuatori Lineari motorizzati</t>
  </si>
  <si>
    <t>Finestre per ultra alto vuoto</t>
  </si>
  <si>
    <t>Componenti finestre per ultra alto vuoto</t>
  </si>
  <si>
    <t>Descrizione: Oblò in fused silica e flange cieche in standard DN16CF e DN40CF da UHV per</t>
  </si>
  <si>
    <t>laboratorio servizio vuoto</t>
  </si>
  <si>
    <t>Articoli</t>
  </si>
  <si>
    <t>Descrizione:</t>
  </si>
  <si>
    <t>DN16CF and DN40CF high</t>
  </si>
  <si>
    <t>purity fused silica UV grade</t>
  </si>
  <si>
    <t>viewports, transmission 90@</t>
  </si>
  <si>
    <t>250nm, DN40CF and DN16CF</t>
  </si>
  <si>
    <t>flanges AISI316L come da</t>
  </si>
  <si>
    <t>PZ</t>
  </si>
  <si>
    <t>Qta:</t>
  </si>
  <si>
    <t>1,00</t>
  </si>
  <si>
    <t>Prezzo:</t>
  </si>
  <si>
    <t>Descrizione: guarnizioni per flange UHV CF40 e CF 63, valvole ad angolo e tubi flessibili per</t>
  </si>
  <si>
    <t>UHV per laboratorio servizio vuoto</t>
  </si>
  <si>
    <t>GUARNIZIONI PER FLANGE UHV</t>
  </si>
  <si>
    <t>CF40 E CF63, VALVOLE AD</t>
  </si>
  <si>
    <t>ANGOLO E TUBI FLESSIBILI PER</t>
  </si>
  <si>
    <t xml:space="preserve">UHV </t>
  </si>
  <si>
    <t>Udm:</t>
  </si>
  <si>
    <t>4.699,00 +IVA</t>
  </si>
  <si>
    <t>Descrizione: raccordi da ultra alto vuoto per laboratorio servizio vuoto tra flange QCF40-316,</t>
  </si>
  <si>
    <t>KF e DN40CF</t>
  </si>
  <si>
    <t>Raccordi da ultra vuoto per</t>
  </si>
  <si>
    <t>laboratorio tra flange</t>
  </si>
  <si>
    <t xml:space="preserve">QCF40-316, KF E DN40CF </t>
  </si>
  <si>
    <t>1.960,00 +IVA</t>
  </si>
  <si>
    <t>Descrizione: Fornitura di componenti da ultra alto vuoto per ondulatore SPARC</t>
  </si>
  <si>
    <t>teste di misura,</t>
  </si>
  <si>
    <t>guarnizioni CF, bulloneria</t>
  </si>
  <si>
    <t>varian, flange cieche</t>
  </si>
  <si>
    <t>1.573,35 +IVA</t>
  </si>
  <si>
    <t>Servizio produzione fasci Ionici</t>
  </si>
  <si>
    <t>IVA compresa</t>
  </si>
  <si>
    <t>ANNO</t>
  </si>
  <si>
    <t>importo</t>
  </si>
  <si>
    <t>FLANGIA SPECIALE (fuori standard)</t>
  </si>
  <si>
    <t>FLANGE E ADATTATORI</t>
  </si>
  <si>
    <t>Componenti da vuoto x sorgenti ECR e SPUTTERING</t>
  </si>
  <si>
    <t>SOFFIETTI PER ATTUATORI</t>
  </si>
  <si>
    <t>LINEAR TRANSLATOR</t>
  </si>
  <si>
    <t>PASSANTI ELETTRICI E BREAK CERAMICI</t>
  </si>
  <si>
    <t>per anno</t>
  </si>
  <si>
    <t>Reparto APPARATI SPERIMENTALI</t>
  </si>
  <si>
    <t>FLANGE SPECIALI (fuori standard)</t>
  </si>
  <si>
    <t>COMPONENTI DA  VUOTO PER CAMERE e LINEE DI FASCIO</t>
  </si>
  <si>
    <t>COMPONENTI DA  VUOTO PER CAMERE</t>
  </si>
  <si>
    <t>Reparto Vuoto Ciclotrone Superconduttore e CRIOGENIA</t>
  </si>
  <si>
    <t>VALVOLE ELETTROPNEUMATICHE</t>
  </si>
  <si>
    <t>COMPONENTI PER PIPING LINEE DI FORELINE</t>
  </si>
  <si>
    <t xml:space="preserve">COMPONENTI DA VUOTO PER LINEE DI FASCIO </t>
  </si>
  <si>
    <t>maggio 2016 Lotto 1</t>
  </si>
  <si>
    <t>Descrizione prodotto</t>
  </si>
  <si>
    <t>Materiale</t>
  </si>
  <si>
    <t>Codice prodotto</t>
  </si>
  <si>
    <t>N° pezzi</t>
  </si>
  <si>
    <t>Prezzo/cad</t>
  </si>
  <si>
    <t>Prezzo Totale</t>
  </si>
  <si>
    <t>ISO-KF O-Ring KF 40 NBR (x10 pcs)</t>
  </si>
  <si>
    <t>NBR</t>
  </si>
  <si>
    <t>ISO-KF O-Ring KF 40 Silicone (x10 pcs)</t>
  </si>
  <si>
    <t>Silicone (VMQ)</t>
  </si>
  <si>
    <t>ISO-KF O-Ring KF 40 EPDM (x10 pcs)</t>
  </si>
  <si>
    <t>EPDM</t>
  </si>
  <si>
    <t>ISO-KF Clamp for Elastomer Seal KF10/16</t>
  </si>
  <si>
    <t xml:space="preserve">Aluminum </t>
  </si>
  <si>
    <t>ISO-KF Clamp for Elastomer Seal KF20/25</t>
  </si>
  <si>
    <t>ISO-KF Clamp for Elastomer Seal KF32/40</t>
  </si>
  <si>
    <t>ISO-KF Clamp for Elastomer Seal KF50</t>
  </si>
  <si>
    <t>ISO-KF Bulkhead Clamp KF10/16</t>
  </si>
  <si>
    <t>ISO-KF Bulkhead Clamp KF20/25</t>
  </si>
  <si>
    <t>ISO-KF Bulkhead Clamp KF32/40</t>
  </si>
  <si>
    <t>ISO-KF Bulkhead Clamp KF50</t>
  </si>
  <si>
    <t>ISO-KF Blank Flange KF16</t>
  </si>
  <si>
    <t>ISO-KF Blank Flange KF25</t>
  </si>
  <si>
    <t>ISO-KF Blank Flange KF40</t>
  </si>
  <si>
    <t>ISO-KF Blank Flange KF50</t>
  </si>
  <si>
    <t>ISO-KF Straight Reducer KF40/KF25 L= 40mm</t>
  </si>
  <si>
    <t>ISO-KF Straight Reducer KF50/KF40 L= 40mm</t>
  </si>
  <si>
    <t>ISO-KF Reducer Tee KF40/KF25/KF40</t>
  </si>
  <si>
    <t>ISO-KF Tee KF40</t>
  </si>
  <si>
    <t>Aluminum EN AW-2007</t>
  </si>
  <si>
    <t>ISO-KF Tee KF50</t>
  </si>
  <si>
    <t>ISO-KF Aluminum Edged Seal KF10/16</t>
  </si>
  <si>
    <t>ISO-KF Aluminum Edged Seal KF20/25</t>
  </si>
  <si>
    <t>ISO-KF Aluminum Edged Seal KF32/40</t>
  </si>
  <si>
    <t>ISO-KF Aluminum Edged Seal KF50</t>
  </si>
  <si>
    <t>ISO-KF Centering Ring KF10</t>
  </si>
  <si>
    <t>Aluminum/FPM</t>
  </si>
  <si>
    <t>ISO-KF Centering Ring KF16</t>
  </si>
  <si>
    <t>ISO-KF Centering Ring KF25</t>
  </si>
  <si>
    <t>ISO-KF Centering Ring KF40</t>
  </si>
  <si>
    <t>ISO-KF Centering Ring KF50</t>
  </si>
  <si>
    <t>ISO-KF Reducer Centering Ring KF10/KF16</t>
  </si>
  <si>
    <t>ISO-KF Flange with male NPT1/4" - KF16</t>
  </si>
  <si>
    <t>Stainless Steel 304</t>
  </si>
  <si>
    <t>ISO-KF Flange with male NPT1/4" - KF25</t>
  </si>
  <si>
    <t>ISO-KF Flange with male NPT1/4" - KF40</t>
  </si>
  <si>
    <t>ISO-KF Hose Connector KF25 - Ø12mm</t>
  </si>
  <si>
    <t>ISO-KF Swagelok® Adapter KF25 - 6mm</t>
  </si>
  <si>
    <t>Stainless Steel 304 for Metric Sizes</t>
  </si>
  <si>
    <t>ISO-KF Swagelok® Adapter KF40 - 10mm</t>
  </si>
  <si>
    <t>ISO-KF Clamp for Metal Seals KF10/16</t>
  </si>
  <si>
    <t>ISO-KF Clamp for Metal Seals KF40</t>
  </si>
  <si>
    <t>ISO-KF 4-Way Cross KF10</t>
  </si>
  <si>
    <t>ISO-KF Elbow, 90° KF16</t>
  </si>
  <si>
    <t>ISO-KF Elbow, 90° KF25</t>
  </si>
  <si>
    <t>ISO-KF Elbow, 90° KF40</t>
  </si>
  <si>
    <t>ISO-KF Straight Reducer KF25/KF16 L=40 mm</t>
  </si>
  <si>
    <t>ISO-KF Straight Reducer KF40/KF25 L=40 mm</t>
  </si>
  <si>
    <t>ISO-KF Straight Reducer KF50/KF40 L=40 mm</t>
  </si>
  <si>
    <t>ISO-KF Reducer Tee KF25/KF16/KF25</t>
  </si>
  <si>
    <t>ISO-KF Reducer Tee KF40/KF16/KF40</t>
  </si>
  <si>
    <t>ISO-KF Tee KF16</t>
  </si>
  <si>
    <t>ISO-KF Tee KF25</t>
  </si>
  <si>
    <t>ISO-KF Corrugated Hose, Flexible KF25  L=500 mm</t>
  </si>
  <si>
    <t>ISO-KF Corrugated Hose, Flexible KF25  L=1000 mm</t>
  </si>
  <si>
    <t>ISO-KF Corrugated Hose, Flexible KF25  L=1500 mm</t>
  </si>
  <si>
    <t>ISO-KF Corrugated Hose, Flexible KF40  L=500 mm</t>
  </si>
  <si>
    <t>ISO-KF Corrugated Hose, Flexible KF40  L=750 mm</t>
  </si>
  <si>
    <t>ISO-KF Corrugated Hose, Flexible KF40  L=1000 mm</t>
  </si>
  <si>
    <t>ISO-KF Outer Centering Ring with Inner Support Ring KF 40</t>
  </si>
  <si>
    <t>NBR/Stainless Steel 304</t>
  </si>
  <si>
    <t>ISO-KF Clamping Ring for Elastomer Seal,Plastic KF10/16</t>
  </si>
  <si>
    <t>Plastic</t>
  </si>
  <si>
    <t>ISO-KF Clamping Ring for Elastomer Seal,Plastic KF20/25</t>
  </si>
  <si>
    <t>ISO-KF Clamping Ring for Elastomer Seal,Plastic KF32/40</t>
  </si>
  <si>
    <t>ISO-KF Clamping Ring for Elastomer Seal,Plastic KF50</t>
  </si>
  <si>
    <t>ISO-KF Centering Ring, Plastic KF16</t>
  </si>
  <si>
    <t>FPM/PTFE</t>
  </si>
  <si>
    <t>ISO-KF Centering Ring, Plastic KF25</t>
  </si>
  <si>
    <t>ISO-KF Centering Ring, Plastic KF40</t>
  </si>
  <si>
    <t>FPM/Plastic</t>
  </si>
  <si>
    <t>Silicon/Plastic</t>
  </si>
  <si>
    <t>ISO-KF Glass Blank Flange KF 25</t>
  </si>
  <si>
    <t>Borosilicate</t>
  </si>
  <si>
    <t>ISO-KF Glass Blank Flange KF 40</t>
  </si>
  <si>
    <t>ISO-KF Glass Blank Flange KF 50</t>
  </si>
  <si>
    <t>Stainless Steel 316L</t>
  </si>
  <si>
    <t>FPM/Stainless Steel 316L</t>
  </si>
  <si>
    <t>ISO-K O-Rings DN100  (x5 pcs)</t>
  </si>
  <si>
    <t>FPM/FKM</t>
  </si>
  <si>
    <t>ISO-K O-Rings DN200  (x5 pcs)</t>
  </si>
  <si>
    <t>ISO-K Double Claw Clamp DN63-100</t>
  </si>
  <si>
    <t>Aluminum - Screw: Stainless Steel</t>
  </si>
  <si>
    <t>ISO-K Double Claw Clamp DN160-250</t>
  </si>
  <si>
    <t>ISO-K Claw Clamps DN63-100</t>
  </si>
  <si>
    <t>ISO-K Claw Clamps DN160-250</t>
  </si>
  <si>
    <t>ISO-K Blank Flange DN100</t>
  </si>
  <si>
    <t>Aluminum</t>
  </si>
  <si>
    <t>ISO-K Blank Flange DN200</t>
  </si>
  <si>
    <t>ISO-K/KF Conical Adapter ISO-K63/KF50</t>
  </si>
  <si>
    <t>ISO-K Metal Seal, Aligned at Outer Diameter DN100</t>
  </si>
  <si>
    <t>ISO-K Metal Seal, Aligned at Outer Diameter DN200</t>
  </si>
  <si>
    <t>ISO-K Centering Ring with Outer Ring DN100</t>
  </si>
  <si>
    <t>ISO-K Centering Ring with Outer Ring DN200</t>
  </si>
  <si>
    <t>ISO-K 5-Way Cross DN100 Lmax=216 mm ODpipemax=108 mm</t>
  </si>
  <si>
    <t>ISO-K Instrument Cross DN100-DN100 with lateral KF 16-KF25-KF40</t>
  </si>
  <si>
    <t>ISO-K/KF Straight Adapter ISO-K100/KF40</t>
  </si>
  <si>
    <t>ISO-K/KF Straight Adapter ISO-K100/KF50</t>
  </si>
  <si>
    <t>ISO-K Reducer, Straight ISO-K100/ISO-K63</t>
  </si>
  <si>
    <t>ISO-K Reducer, Straight ISO-K200/ISO-K100</t>
  </si>
  <si>
    <t>ISO-K Spring Bellow DN100 L=130mm</t>
  </si>
  <si>
    <t>Stainless Steel 305</t>
  </si>
  <si>
    <t>ISO-K Spring Bellow DN100 L=150mm</t>
  </si>
  <si>
    <t>Stainless Steel 306</t>
  </si>
  <si>
    <t>ISO-K Diaphragm Bellows DN100 L=106 mm</t>
  </si>
  <si>
    <t>Flat gasket in elastomero CF16</t>
  </si>
  <si>
    <t>FPM</t>
  </si>
  <si>
    <t>Flat gasket in elastomero CF40</t>
  </si>
  <si>
    <t>CF Flat elastomer gasket with centering lip - CF40</t>
  </si>
  <si>
    <t>Flat gasket in elastomero DN63 CF</t>
  </si>
  <si>
    <t>CF Flat elastomer gasket - CF100</t>
  </si>
  <si>
    <t>CF Flat elastomer gasket with centering lip - CF100</t>
  </si>
  <si>
    <t>CF Flat elastomer gasket - CF160</t>
  </si>
  <si>
    <t>CF Flat elastomer gasket with centering lip - CF160</t>
  </si>
  <si>
    <t>CF Flat elastomer gasket - CF200</t>
  </si>
  <si>
    <t>CF Flat elastomer gasket - CF250</t>
  </si>
  <si>
    <t>Flat gasket in elastomero DN40 CF</t>
  </si>
  <si>
    <t>CF Blank Flange, Rotatable CF100</t>
  </si>
  <si>
    <t>CF Blank Flange, Fixed CF100</t>
  </si>
  <si>
    <t>ISO-KF/CF Adapter  KF25-CF16</t>
  </si>
  <si>
    <t>ISO-KF/CF Adapter  KF40-CF40</t>
  </si>
  <si>
    <t>ISO-KF/CF Adapter KF40-CF63</t>
  </si>
  <si>
    <t>ISO-KF/CF Adapter KF40-CF100</t>
  </si>
  <si>
    <t>CF Copper Gasket CF16 (x10 pcs)</t>
  </si>
  <si>
    <t>OFHC copper</t>
  </si>
  <si>
    <t>CF Copper Gasket CF25 (x10 pcs)</t>
  </si>
  <si>
    <t>CF Copper Gasket CF40 (x10 pcs)</t>
  </si>
  <si>
    <t>CF Copper Gasket CF100 (x10 pcs)</t>
  </si>
  <si>
    <t>CF Copper Gasket CF160 (x5 pcs)</t>
  </si>
  <si>
    <t>CF Copper Gasket CF200 (x5 pcs)</t>
  </si>
  <si>
    <t>CF Copper Gasket CF250 (x5 pcs)</t>
  </si>
  <si>
    <t>maggio 2016 Lotto 2</t>
  </si>
  <si>
    <t>Angle valve with bellows, Manual KF40</t>
  </si>
  <si>
    <t>Aluminum/Viton</t>
  </si>
  <si>
    <t>Glass Viewports KF40</t>
  </si>
  <si>
    <t>Stainless Steel 304/Kodial</t>
  </si>
  <si>
    <t>ottobre  2015  Lotto 1</t>
  </si>
  <si>
    <t>ISO KF CLAMP DN 16  for Elastomer Seal</t>
  </si>
  <si>
    <t>alluminio</t>
  </si>
  <si>
    <t>ISO KF CLAMP DN 25  for Elastomer Seal</t>
  </si>
  <si>
    <t>ISO KF CLAMP DN 40  for Elastomer Seal</t>
  </si>
  <si>
    <t>ISO-KF 4-Way Cross croce KF40</t>
  </si>
  <si>
    <t>ISO-KF Tee KF40 (con un braccio più corto dell'altro)</t>
  </si>
  <si>
    <t>ISO-KF Aluminum Edged Seal DN 40</t>
  </si>
  <si>
    <t>ISO-KF Reducer Centering Ring DN 16/DN 10</t>
  </si>
  <si>
    <t>alluminio + FPM</t>
  </si>
  <si>
    <t>ISO KF Swagelok adapter DN 16/Tube OD 1/4"</t>
  </si>
  <si>
    <t>SS 304</t>
  </si>
  <si>
    <t>ISO KF Swagelok adapter DN 16/Tube OD 6 mm</t>
  </si>
  <si>
    <t>ISO KF Swagelok adapter DN 25/Tube OD 6 mm</t>
  </si>
  <si>
    <t>ISO-KF Clamp for metal Seals DN 10/16</t>
  </si>
  <si>
    <t>ISO-KF Clamp for metal Seals DN 32/40</t>
  </si>
  <si>
    <t>ISO-KF blank flange DN40</t>
  </si>
  <si>
    <r>
      <t xml:space="preserve">ISO-KF Halp nipple DN 40 (L 60 mm </t>
    </r>
    <r>
      <rPr>
        <sz val="11"/>
        <color theme="1"/>
        <rFont val="Calibri"/>
        <family val="2"/>
      </rPr>
      <t>±</t>
    </r>
    <r>
      <rPr>
        <sz val="9.9"/>
        <color theme="1"/>
        <rFont val="Calibri"/>
        <family val="2"/>
      </rPr>
      <t xml:space="preserve"> 5</t>
    </r>
    <r>
      <rPr>
        <sz val="12"/>
        <color theme="1"/>
        <rFont val="Calibri"/>
        <family val="2"/>
        <scheme val="minor"/>
      </rPr>
      <t>)</t>
    </r>
  </si>
  <si>
    <t>ISO-KF Reducer Cross (2 DN25 + 2 DN16)</t>
  </si>
  <si>
    <t>ISO-KF Reducer Cross DN40/16 (2 DN40 + 2 DN16)</t>
  </si>
  <si>
    <t>ISO-KF Reducer Cross DN40/25 (2 DN25 + 2 DN25)</t>
  </si>
  <si>
    <t>ISO-KF 4-Way Cross DN16</t>
  </si>
  <si>
    <t>ISO-KF 4-Way Cross DN25</t>
  </si>
  <si>
    <t>ISO-KF 4-Way Cross DN40</t>
  </si>
  <si>
    <t>ISO-KF Elbow 90° DN10</t>
  </si>
  <si>
    <t>ISO-KF Elbow, Radius, 45° DN16</t>
  </si>
  <si>
    <t>ISO-KF Elbow 90° DN16</t>
  </si>
  <si>
    <t>ISO-KF Elbow, Radius, 45° DN25</t>
  </si>
  <si>
    <t>ISO-KF Elbow 90° DN25</t>
  </si>
  <si>
    <t>ISO-KF Elbow, Radius, 45° DN40</t>
  </si>
  <si>
    <t>ISO-KF Elbow 90° DN40</t>
  </si>
  <si>
    <t xml:space="preserve">ISO-KF Straight Reducer DN25/16 </t>
  </si>
  <si>
    <t xml:space="preserve">ISO-KF Straight Reducer DN40/16 </t>
  </si>
  <si>
    <t>ISO-KF Straight Reducer DN40/25</t>
  </si>
  <si>
    <t>ISO-KF Reducer Tee DN40/16 (2 DN40 + 1 DN16)</t>
  </si>
  <si>
    <t>ISO-KF Reducer Tee DN40/25 (2 DN40 + 1 DN25)</t>
  </si>
  <si>
    <t>ISO-KF Tee DN10</t>
  </si>
  <si>
    <t>ISO KF TEE DN 16</t>
  </si>
  <si>
    <t>ISO KF TEE DN 25</t>
  </si>
  <si>
    <t>ISO-KF Tee DN40</t>
  </si>
  <si>
    <t>ISO-KF Full Nipple DN25</t>
  </si>
  <si>
    <t xml:space="preserve">ISO-KF Full Nipple DN40 </t>
  </si>
  <si>
    <t>ISO KF CORRUGATED HIGH FLEXIB. HOSE DN 16 - L=1000</t>
  </si>
  <si>
    <t>ISO KF CORRUGATED HIGH FLEXIB. HOSE DN 16 - L=250</t>
  </si>
  <si>
    <t>ISO KF CORRUGATED HIGH FLEXIB. HOSE DN 16 - L=500</t>
  </si>
  <si>
    <t>ISO KF CORRUGATED HIGH FLEXIB. HOSE DN 25 - L=1000</t>
  </si>
  <si>
    <t>ISO KF CORRUGATED HIGH FLEXIB. HOSE DN 25 - L=500</t>
  </si>
  <si>
    <t>ISO KF CORRUGATED HIGH FLEXIB. HOSE DN 40 - L=1000</t>
  </si>
  <si>
    <t>ISO KF CENTERING RING without O-ring DN50</t>
  </si>
  <si>
    <t>ISO-KF Outer centering ring DN16</t>
  </si>
  <si>
    <t>SS 304 + FPM</t>
  </si>
  <si>
    <t>ISO-KF Outer centering ring DN25</t>
  </si>
  <si>
    <t>ISO-KF Outer centering ring DN40</t>
  </si>
  <si>
    <t>ISO KF CENTERING RING DN 10</t>
  </si>
  <si>
    <t xml:space="preserve">SS 304 + FPM </t>
  </si>
  <si>
    <t>ISO KF CENTERING RING DN 16</t>
  </si>
  <si>
    <t>ISO KF CENTERING RING DN 25</t>
  </si>
  <si>
    <t xml:space="preserve">SS 304 + FPM  </t>
  </si>
  <si>
    <t>ISO KF CENTERING RING DN 40</t>
  </si>
  <si>
    <t>ISO-KF Rubber Hose L = 10000</t>
  </si>
  <si>
    <t>Rubber</t>
  </si>
  <si>
    <t>ISO-K Double Claw Clamp for DN63-100</t>
  </si>
  <si>
    <t>alluminio-SS</t>
  </si>
  <si>
    <t>ISO-K Double Claw Clamp for DN160-250</t>
  </si>
  <si>
    <t xml:space="preserve">CF Flat Elastomer Gasket DN16 </t>
  </si>
  <si>
    <t>CF Flat Elastomer Gasket DN40</t>
  </si>
  <si>
    <t>CF Flat Elastomer Gasket DN100</t>
  </si>
  <si>
    <t>CF FPM FLAT GASKET DN160</t>
  </si>
  <si>
    <t>CF FPM FLAT GASKET DN200</t>
  </si>
  <si>
    <t>CF Teflon Gasket DN40</t>
  </si>
  <si>
    <t>PTFE</t>
  </si>
  <si>
    <t>CF - Swagelok adapter DN 16/Tube OD 6 mm</t>
  </si>
  <si>
    <t xml:space="preserve">CF-VCR Adapter, male and female DN 16 / 1/4“ </t>
  </si>
  <si>
    <t>CF Hexagon Head Screw Set  Screw with Horseshoe Nuts for DN16</t>
  </si>
  <si>
    <t>CF Weld Flange, Rotatable DN40</t>
  </si>
  <si>
    <t>CF Weld Flange, Rotatable DN63</t>
  </si>
  <si>
    <t>CF Weld Flange, Rotatable DN100</t>
  </si>
  <si>
    <t>CF Weld Flange, Fixed, DN40</t>
  </si>
  <si>
    <t>CF Weld Flange, Fixed, DN63</t>
  </si>
  <si>
    <t>CF Weld Flange, Fixed, DN100</t>
  </si>
  <si>
    <t>CF Blank Flange, Rotatable, DN16</t>
  </si>
  <si>
    <t>CF Blank Flange, Fixed, DN16</t>
  </si>
  <si>
    <t>CF Blank Flange, Fixed, DN40</t>
  </si>
  <si>
    <t>CF Blank Flange, Rotatable, DN40</t>
  </si>
  <si>
    <t>CF Blank Flange, Fixed, DN63</t>
  </si>
  <si>
    <t>CF Blank Flange, Fixed, DN100</t>
  </si>
  <si>
    <t>CF Blank Flange, Rotatable, DN100</t>
  </si>
  <si>
    <t>CF Spacer Flange with Bore Holes, DN16 L = 8 mm ± 2</t>
  </si>
  <si>
    <t>CF Spacer Flange with Bore Holes, DN40 L = 13 mm ± 2</t>
  </si>
  <si>
    <t>CF Spacer Flange with Bore Holes, DN63 L = 18 mm ± 3</t>
  </si>
  <si>
    <t>CF Spacer Flange with Bore Holes, DN100 L = 20 mm ± 4</t>
  </si>
  <si>
    <t>CF40 Spacer Flange with Bore and 3 Ports CF16</t>
  </si>
  <si>
    <t>CF63 Spacer Flange with Bore and 2 Ports CF16</t>
  </si>
  <si>
    <t>CF Reducer Flange DN40-DN16</t>
  </si>
  <si>
    <t>CF Reducer Flange DN63-DN40</t>
  </si>
  <si>
    <t>CF Reducer Flange DN100-DN63</t>
  </si>
  <si>
    <t>CF Reducer Flange DN200-DN100</t>
  </si>
  <si>
    <t>CF Halp nipple FIXED DN16 L = 38 mm ± 5</t>
  </si>
  <si>
    <t>CF Reducer Tee CF40 and CF16</t>
  </si>
  <si>
    <t>CF Tee DN40</t>
  </si>
  <si>
    <t>ISO-KF/CF Adapter KF16/CF16</t>
  </si>
  <si>
    <t>ISO-KF/CF Adapter KF25/CF16</t>
  </si>
  <si>
    <t>ISO-KF/CF Adapter KF40/CF16</t>
  </si>
  <si>
    <t>ISO-KF/CF Adapter KF16/CF40</t>
  </si>
  <si>
    <t>ISO-KF/CF Adapter KF25/CF40</t>
  </si>
  <si>
    <t>ISO-KF/CF Adapter KF40/CF40</t>
  </si>
  <si>
    <t>ISO-KF/CF Adapter KF40/CF63</t>
  </si>
  <si>
    <t xml:space="preserve">CF Copper Gasket DN10 </t>
  </si>
  <si>
    <t>OFHC COPPER</t>
  </si>
  <si>
    <t>CF Copper Gasket DN40</t>
  </si>
  <si>
    <t>CF Copper Gasket DN63</t>
  </si>
  <si>
    <t>CF Copper Gasket DN100</t>
  </si>
  <si>
    <t xml:space="preserve">CF Copper Gasket DN160  </t>
  </si>
  <si>
    <t>CF Copper Gasket DN200</t>
  </si>
  <si>
    <t>CF Copper Gasket DN250</t>
  </si>
  <si>
    <t xml:space="preserve">Thread Lubricant, MOLYKOTE® 1000,  100g </t>
  </si>
  <si>
    <t>VACUUM GREASE - APIEZON L 100 g</t>
  </si>
  <si>
    <t>ottobre  2015  Lotto 2</t>
  </si>
  <si>
    <t>ISO-KF Flange with Pipe Thread, without Seal, Male DN16 / G1/4"</t>
  </si>
  <si>
    <t>ISO-KF Hose Connector DN16 - 8 mm</t>
  </si>
  <si>
    <t>ISO-KF Hose Connector DN16 - 12 mm</t>
  </si>
  <si>
    <t>CF Plate Nut Sets for DN40</t>
  </si>
  <si>
    <t>CF Plate Nut Sets for DN100</t>
  </si>
  <si>
    <t>CF Plate Nut Sets for DN160</t>
  </si>
  <si>
    <t>CF Hexagon Head Screw Set with Horseshoe Nuts for DN40</t>
  </si>
  <si>
    <t>CF Hexagon Head Screw Set with Horseshoe Nuts for DN100</t>
  </si>
  <si>
    <t>CF Hexagon Head Screw Set with Horseshoe Nuts for DN160</t>
  </si>
  <si>
    <t>CF Spacer Flange with Bore Holes DN40 L = 13 mm ± 2</t>
  </si>
  <si>
    <t>CF Spacer Flange with Bore Holes DN100 L = 20 mm ± 4</t>
  </si>
  <si>
    <t>CF Spacer Flange with Bore Holes DN160 L = 22 mm ± 4</t>
  </si>
  <si>
    <t>ISO-KF/CF Adapter KF40/CF100</t>
  </si>
  <si>
    <t>CF Reducer Nipple, Straight DN63/40</t>
  </si>
  <si>
    <t>CF Reducer Nipple, Straight DN100/63</t>
  </si>
  <si>
    <t>ISO-K Double Claw Clamps DN63-250</t>
  </si>
  <si>
    <t>ottobre  2016  Lotto 1</t>
  </si>
  <si>
    <t>ISO-KF Bolt Clamp (3-Part) for Metal Seals DN10/16</t>
  </si>
  <si>
    <t>ISO-KF Bolt Clamp (3-Part) for Metal Seals DN32/40</t>
  </si>
  <si>
    <t>ISO-KF Clamp for Elastomer Seal DN16</t>
  </si>
  <si>
    <t>ISO-KF Clamp for Elastomer Seal DN20/25</t>
  </si>
  <si>
    <t>ISO-KF Clamp for Elastomer Seal DN32/40</t>
  </si>
  <si>
    <t>ISO-KF Clamp for Elastomer Seal DN50</t>
  </si>
  <si>
    <t>ISO-KF reducing straight DN 25/16</t>
  </si>
  <si>
    <t>ISO-KF reducing straight  DN 40/16</t>
  </si>
  <si>
    <t>ISO-KF reducing straight  DN 40/25</t>
  </si>
  <si>
    <t>ISO-KF tee  DN 16</t>
  </si>
  <si>
    <t>ISO-KF tee  DN 25</t>
  </si>
  <si>
    <t>ISO-KF tee  DN 40</t>
  </si>
  <si>
    <t>ISO-KF Aluminum Edged Seal DN16</t>
  </si>
  <si>
    <t>Aluminum EN AW-6082</t>
  </si>
  <si>
    <t>ISO-KF Centering Ring DN16</t>
  </si>
  <si>
    <t>ISO-KF Centering Ring DN25</t>
  </si>
  <si>
    <t>ISO-KF Reducer Centering Ring DN10/16</t>
  </si>
  <si>
    <t xml:space="preserve">ISO-KF Centering Ring DN 10 </t>
  </si>
  <si>
    <t>Aluminum/EDPM</t>
  </si>
  <si>
    <t>ISO-KF Centering Ring DN 16</t>
  </si>
  <si>
    <t>ISO-KF Centering Ring DN 25</t>
  </si>
  <si>
    <t>ISO-KF Centering Ring DN 32</t>
  </si>
  <si>
    <t>ISO-KF Centering Ring DN 40</t>
  </si>
  <si>
    <t>ISO-KF Centering Ring DN 50</t>
  </si>
  <si>
    <t>ISO-KF Flange with Pipe Thread, without Seal, Male DN16-G1/4"</t>
  </si>
  <si>
    <t>Stainless Steel 304L</t>
  </si>
  <si>
    <t>ISO-KF Flange with Pipe Thread, without Seal, Male DN40-G1/4"</t>
  </si>
  <si>
    <t>ISO-KF VCR Adapter, Female DN16-1/4"</t>
  </si>
  <si>
    <t>ISO-KF VCR Adapter, Male DN16-1/4"</t>
  </si>
  <si>
    <t>ISO-KF Clamp for elastomer seal DN 10/16</t>
  </si>
  <si>
    <t>ISO-KF Blank Flange DN 10</t>
  </si>
  <si>
    <t>ISO-KF Blank Flange DN 16</t>
  </si>
  <si>
    <t>ISO-KF Blank Flange DN 25</t>
  </si>
  <si>
    <t>ISO-KF Blank Flange DN 40</t>
  </si>
  <si>
    <t>ISO-KF Half Nipple DN 16 KF L=30 mm</t>
  </si>
  <si>
    <t>ISO-KF Half Nipple DN 16 KF L=70 mm</t>
  </si>
  <si>
    <t>ISO-KF Half Nipple DN 25 KF L=30 mm</t>
  </si>
  <si>
    <t>ISO-KF 4-Way Cross DN 25</t>
  </si>
  <si>
    <t>ISO-KF 4-Way Cross DN 40</t>
  </si>
  <si>
    <t>ISO-KF reducer conical  DN 40/25</t>
  </si>
  <si>
    <t>ISO-KF reducing tee  DN 25/16</t>
  </si>
  <si>
    <t>ISO-KF reducing tee  DN 40/25</t>
  </si>
  <si>
    <t>ISO-KF full nipple  DN 16</t>
  </si>
  <si>
    <t>ISO-KF full nipple  DN 25</t>
  </si>
  <si>
    <t>ISO-KF full nipple  DN 40</t>
  </si>
  <si>
    <t>ISO-KF Corrugated Hose, Flexible DN10, L=1500</t>
  </si>
  <si>
    <t xml:space="preserve">Flange SS304; Bellow SS316L </t>
  </si>
  <si>
    <t>ISO-KF Corrugated Hose, Flexible DN10 L=2000</t>
  </si>
  <si>
    <t>ISO-KF Corrugated Hose, Flexible DN16 L=500 mm</t>
  </si>
  <si>
    <t>ISO-KF Corrugated Hose, Flexible DN16 L=2000 mm</t>
  </si>
  <si>
    <t>ISO-KF Corrugated Hose, Flexible DN25 500mm</t>
  </si>
  <si>
    <t>ISO-KF Corrugated Hose, Flexible DN25 1500mm</t>
  </si>
  <si>
    <t>ISO-KF Corrugated Hose, Flexible DN40, L=1000</t>
  </si>
  <si>
    <t>ISO-KF Corrugated Hose, Flexible DN40 L=2000 mm</t>
  </si>
  <si>
    <t>ISO-KF Flange with Pipe Thread and FPM Seal, Male DN25-3/4"</t>
  </si>
  <si>
    <t>ISO-KF Centering Ring with Screen DN16 - wire diameter 0,3 mm</t>
  </si>
  <si>
    <t>Stainless Steel 304/FPM</t>
  </si>
  <si>
    <t>ISO-KF Centering Ring DN 10</t>
  </si>
  <si>
    <t>ISO-KF Reducing Ring DN 16/10</t>
  </si>
  <si>
    <t xml:space="preserve">ISO-KF Reducing Ring DN 25/20 </t>
  </si>
  <si>
    <t xml:space="preserve">ISO-KF Reducing Ring DN 40/32 </t>
  </si>
  <si>
    <t xml:space="preserve">ISO-KF Clamp for Elastomer Seal DN 20/25 </t>
  </si>
  <si>
    <t xml:space="preserve">ISO-KF Clamp for Elastomer Seal DN 32/40 </t>
  </si>
  <si>
    <t>Plastic (POM)</t>
  </si>
  <si>
    <t>PTFE/FPM</t>
  </si>
  <si>
    <t>ISO-K Centering Ring without Outer Ring DN100</t>
  </si>
  <si>
    <t>ISO-K Centering Ring without Outer Ring DN160</t>
  </si>
  <si>
    <t>CF Flat elastomer gasket DN100</t>
  </si>
  <si>
    <t>CF Flat elastomer gasket DN100 with centering lip</t>
  </si>
  <si>
    <t>CF Flat elastomer gasket DN160</t>
  </si>
  <si>
    <t>CF Flat elastomer gasket DN160 with centering lip</t>
  </si>
  <si>
    <t>CF Flat elastomer gasket DN63</t>
  </si>
  <si>
    <t>CF-VCR Adapter, Male DN40 - 1/4"</t>
  </si>
  <si>
    <t>CF flange: 304L SS; VCR connector: 316L</t>
  </si>
  <si>
    <t xml:space="preserve">CF Blank Flange, Fixed DN16 </t>
  </si>
  <si>
    <t>CF Blank Flange, Fixed DN25</t>
  </si>
  <si>
    <t>CF Blank Flange, Fixed DN40</t>
  </si>
  <si>
    <t>CF Blank Flange, Fixed DN63</t>
  </si>
  <si>
    <t>CF Blank Flange, Fixed DN100</t>
  </si>
  <si>
    <t>CF100 Blank Flange, Fixed with Metric Thread DN100 - M8</t>
  </si>
  <si>
    <t>CF100 Blank Flange, Fixed with Metric Thread DN160 - M8</t>
  </si>
  <si>
    <t>CF Blank Flange, Fixed DN200</t>
  </si>
  <si>
    <t>CF Spacer Flange with Bore Holes and 2 Port DN100 - 2 DN16</t>
  </si>
  <si>
    <t>CF Spacer Flange with Bore Holes and 2 Port DN160 - 2 DN16</t>
  </si>
  <si>
    <t>CF Reducer Flange DN40/16</t>
  </si>
  <si>
    <t xml:space="preserve">Stainless Steel 304L </t>
  </si>
  <si>
    <t>CF Reducer Flange DN63/40</t>
  </si>
  <si>
    <t>CF Reducer Flange DN100/40</t>
  </si>
  <si>
    <t>CF Reducer Flange DN160/100</t>
  </si>
  <si>
    <t>CF Reducer Flange DN200/100</t>
  </si>
  <si>
    <t>CF 4-Way Reducer Cross DN100/40</t>
  </si>
  <si>
    <t>CF160 4-Way Cross, with one rotatable flange per axis DN40</t>
  </si>
  <si>
    <t>CF160 4-Way Cross, with one rotatable flange per axis DN160</t>
  </si>
  <si>
    <t>CF Reducer Nipple, Straight, with reduce flange rotatable DN100/40</t>
  </si>
  <si>
    <t>CF Reducer Nipple, Straight, with reduce flange rotatable DN160/100</t>
  </si>
  <si>
    <t>CF Reducer Nipple, Straight, with reduce flange rotatable DN200/100</t>
  </si>
  <si>
    <t>CF Reducer Tee one rotatable flange per axis DN100/40</t>
  </si>
  <si>
    <t>CF Tee one rotatable flange per axis DN100</t>
  </si>
  <si>
    <t>ISO-KF/CF Adapter DN16CF/16KF</t>
  </si>
  <si>
    <t>ISO-KF/CF Adapter DN40CF/16KF</t>
  </si>
  <si>
    <t>ISO-KF/CF Adapter DN40CF/25KF</t>
  </si>
  <si>
    <t>ISO-KF/CF Adapter DN40</t>
  </si>
  <si>
    <t>ISO-KF/CF Adapter DN100CF/40KF</t>
  </si>
  <si>
    <t>ISO-K/CF Adapter DN250ISO-K/CF100</t>
  </si>
  <si>
    <t>CF Copper Gasket DN16</t>
  </si>
  <si>
    <t xml:space="preserve">OFHC Copper  </t>
  </si>
  <si>
    <t xml:space="preserve">OFHC Copper, Silver-plated </t>
  </si>
  <si>
    <t>CF Copper Gasket DN160</t>
  </si>
  <si>
    <t>ottobre  2016  Lotto 2</t>
  </si>
  <si>
    <t>CF 160 Door with Viewport DN 200</t>
  </si>
  <si>
    <t>Stainless Steel 304L, FPM, borosilicate</t>
  </si>
  <si>
    <t>MATTEO DE GERONE - SEZIONE DI GENOVA</t>
  </si>
  <si>
    <t>Descrizione  articolo</t>
  </si>
  <si>
    <t>Descrizione ordine</t>
  </si>
  <si>
    <t>Importo (IVA esclusa)</t>
  </si>
  <si>
    <t>Resina elettrica bicomponente EPT-H20E_B2_AON</t>
  </si>
  <si>
    <t>Pasta d'argento bicomponente</t>
  </si>
  <si>
    <t>2 X Pacco 1500 Guanti Kimtech Pure G3 Sterling Nitr. L</t>
  </si>
  <si>
    <t>Guanti monouso in nitrile</t>
  </si>
  <si>
    <t>MEPA</t>
  </si>
  <si>
    <t>Pacco 1500 Guanti Kimtech Pure G3 Sterling Nitr. XL</t>
  </si>
  <si>
    <t>Siringhe grasso per APT400</t>
  </si>
  <si>
    <t>4 X Fusto  da 5Kg fomblin Y VAC 25/6</t>
  </si>
  <si>
    <t>Fomblin</t>
  </si>
  <si>
    <t>5 X T5R-010-12 TNGSTEN-RHENIUM THERMOCOUPLE</t>
  </si>
  <si>
    <t>Termocoppie</t>
  </si>
  <si>
    <t>6 X 20880.320 Alcol isoproilico HiPerSolv CHROMANORM per HPCL</t>
  </si>
  <si>
    <t>diluenti hpcl</t>
  </si>
  <si>
    <t>6 X 20067.320 Acetone HiPerSolv CHROMANORM per HPCL</t>
  </si>
  <si>
    <t>6 X 153386F Alcol etilico 99,7 - 100% v/v HiPerSolv CHROMANORM per HPCL</t>
  </si>
  <si>
    <t>17000 X pipette pasteur non sterili in polietilene 3ml</t>
  </si>
  <si>
    <t>pipette monouso</t>
  </si>
  <si>
    <t>10 X tampone con testa in poliestere tessuto decontaminato che garantisce un bassissimo rilascio di particelle</t>
  </si>
  <si>
    <t>tampone con testa in poliestere tessuto decontaminato</t>
  </si>
  <si>
    <t>panni per camera bianca BO SAP224</t>
  </si>
  <si>
    <t>panni per camera bianca</t>
  </si>
  <si>
    <t>CVP-40 1210001 DN40CF Kodial Zero Length Viewport 38mm Clear View Diameter</t>
  </si>
  <si>
    <t>viewport e flange uhv</t>
  </si>
  <si>
    <t>CFZ160-63 150085 DN 160CF-DN63CF Zero Length Adaptor Flange</t>
  </si>
  <si>
    <t>CFB34 110000 DN16CF Flange 34mm OD Blank 304</t>
  </si>
  <si>
    <t>CFB70 110008 DN40CF Flange 70mm OD Blank 304</t>
  </si>
  <si>
    <t>CB114 110018 DN63CF Flange 114mm OD Blank 304</t>
  </si>
  <si>
    <t>CCG16 1113240 DN16CF OFHC Copper Gaskets PK10</t>
  </si>
  <si>
    <t>CCG140 1113241 DN40CF OFHC Copper Gaskets PK10</t>
  </si>
  <si>
    <t>CCG100 1113243 DN100CF OFHC Copper Gaskets PK10</t>
  </si>
  <si>
    <t>CCG160 1113244 DN160CF OFHC Copper Gaskets PK10</t>
  </si>
  <si>
    <t>K25-B 712001 KF25 Blank Flange SS</t>
  </si>
  <si>
    <t>BVPZ64BaF2 Viewpoer DN63 BaF2 (Barium Fluoride) zero Length</t>
  </si>
  <si>
    <t>cod 0313 Raccodo Tee DN25KF - AISI 304</t>
  </si>
  <si>
    <t>componenti basso vuoto</t>
  </si>
  <si>
    <t>0002 collare serraggio DN20 / 25KF - alluminio</t>
  </si>
  <si>
    <t>CF160 Fox Blanl Flange clear holes 2-CF-0148</t>
  </si>
  <si>
    <t>flange uhv</t>
  </si>
  <si>
    <t>Viewpoer standard 7056 kodial glass CF160 3-ST-0054</t>
  </si>
  <si>
    <t>CF40 Fix blank flange clear holes 2-CF-0056</t>
  </si>
  <si>
    <t>AISI 304L CF63 Blank Flange Clear Holes 2-CF-0100</t>
  </si>
  <si>
    <t>CF16 Fix Blank Flange clear holes 2-CF-001</t>
  </si>
  <si>
    <t>Viewport standard 7056 Kodial glass CF40 3-ST-0051</t>
  </si>
  <si>
    <t>siringa grasso per TMP 5150</t>
  </si>
  <si>
    <t>siringa grasso per TMP5150</t>
  </si>
  <si>
    <t>10 finestre quarzo lucide 100mm X 100mm X 2.2mm</t>
  </si>
  <si>
    <t>finestre quarzo</t>
  </si>
  <si>
    <t xml:space="preserve">1 X tubo flessibile con De=9,82 mm, L = 300, intestato ad una estremita' con VCR 1/4" F, dall'altra con tubo rigido De=1/4" o maggiore L = 200mm; </t>
  </si>
  <si>
    <t xml:space="preserve">materiale basso vuoto </t>
  </si>
  <si>
    <t>acquistato come kit componentistica da vuoto</t>
  </si>
  <si>
    <t>1 X tubo flessibile con De=9,82 mm, L = 300, intestato ad una estremita' con VCR 1/4" M, dall'altra con tubo rigido De=1/4" o maggiore L = 200mm;</t>
  </si>
  <si>
    <t>incluso sopra</t>
  </si>
  <si>
    <t>5 X connettore VCR 1/4" F su tubo a saldare De=1/4"o maggiore L = 25mm</t>
  </si>
  <si>
    <t>5 X connettore VCR 1/4" M su tubo a saldare De=1/4"o maggiore L = 25mm</t>
  </si>
  <si>
    <t>100 X gasket inox per VCR1/4" con molla di rit fossaggio (cod SS-4-VCR-2-GR)</t>
  </si>
  <si>
    <t>4 X tubi alto vuoto flessibile in acciaio inox flangiato alle estremita' con DN16KF</t>
  </si>
  <si>
    <t>componentistica alto vuoto</t>
  </si>
  <si>
    <t>10 X anelli di centraggio in PVC DN10KF</t>
  </si>
  <si>
    <t>10 X anelli di centraggio in PVC DN16KF</t>
  </si>
  <si>
    <t>10 X anelli di centraggio in PVC DN25KF</t>
  </si>
  <si>
    <t>10 X anelli di centraggio in PVC DN40KF</t>
  </si>
  <si>
    <t>10 collari di serraggio in nylon DN10/16KF</t>
  </si>
  <si>
    <t>10 collari di serraggio in nylon DN20/25KF</t>
  </si>
  <si>
    <t>10 collari di serraggio in nylon DN32/40KF</t>
  </si>
  <si>
    <t>DN100-ISO-F GATE VALVE PNEUMATIC, Viton gate and bonnet seal, 24V DC, reeed switch position indicator</t>
  </si>
  <si>
    <t>gate valve e flange uhv</t>
  </si>
  <si>
    <t>DN200CF - DN160 ISO-K straight adaptor, STN STL, overall length 100mm</t>
  </si>
  <si>
    <t>DN160CF - ISO -K 160 adaptor, length 90mm</t>
  </si>
  <si>
    <t>DN200CF200 - DN200 ISO-K straight adaptor, STN STL, overall length 100mm</t>
  </si>
  <si>
    <t>DN160ISO-K STN STL centering ringwith viton O-ring</t>
  </si>
  <si>
    <t>DN200ISO-K STN STL centering ring with viton O-ring</t>
  </si>
  <si>
    <t>Set of 25 nuts, bolts and washers, hex head (M8X35)</t>
  </si>
  <si>
    <t>Set of 25 nuts, bolts and washers, hex head (M8X50)</t>
  </si>
  <si>
    <t>5 X DN160CF standard ofe copper gaskets</t>
  </si>
  <si>
    <t>5 X DN200CF standard ofe copper gaskets</t>
  </si>
  <si>
    <t>TOTALE</t>
  </si>
  <si>
    <t>TOTALE PARZIALE</t>
  </si>
  <si>
    <t>TOTALE MIB</t>
  </si>
  <si>
    <t>TOT FE</t>
  </si>
  <si>
    <t>TOT LNGS</t>
  </si>
  <si>
    <t>TOT TOV</t>
  </si>
  <si>
    <t>TOT PARZIALE MI</t>
  </si>
  <si>
    <t>TOTALE PARZIALE MI</t>
  </si>
  <si>
    <t>TOT MI</t>
  </si>
  <si>
    <t>LNL</t>
  </si>
  <si>
    <t>4145,00+IVA</t>
  </si>
  <si>
    <t>CIRCA 18KEURO</t>
  </si>
  <si>
    <t>CIRCA 22 KEURO</t>
  </si>
  <si>
    <t xml:space="preserve"> € -  </t>
  </si>
  <si>
    <t>LNS</t>
  </si>
  <si>
    <t>TOTALE LNS</t>
  </si>
  <si>
    <t>TOT PARZ LNL OTTOBRE 2016 LOTTI 1 E 2</t>
  </si>
  <si>
    <t>TOT PARZ LNL OTT. 2015 LOTTI 1 E 2</t>
  </si>
  <si>
    <t>TOT PARZ LNL MAGGIO 2016 LOTTI 1 E 2</t>
  </si>
  <si>
    <t xml:space="preserve">TOT LNL </t>
  </si>
  <si>
    <t>CIRCA 33KEURO</t>
  </si>
  <si>
    <t>SEZ GENOVA</t>
  </si>
  <si>
    <t>TOT SEZ GENOVA</t>
  </si>
  <si>
    <t>LNF</t>
  </si>
  <si>
    <t>totale complessivo strutture ultimi 3 anni</t>
  </si>
  <si>
    <t xml:space="preserve"> LNS CATANIA </t>
  </si>
  <si>
    <t xml:space="preserve"> LNF</t>
  </si>
  <si>
    <t>Roma Tor Vergata</t>
  </si>
  <si>
    <t>Flangia Cieca DN16CF Acciaio - 418-CFB16</t>
  </si>
  <si>
    <t>Viewport Acciaio Inox UV fused Silica DN 16 CF  110-VPQZ-C16-UV</t>
  </si>
  <si>
    <t>Copper Gasket Vacuum annealed DN 16 CF -  411-CG-16-A</t>
  </si>
  <si>
    <t>PT G28 290 -  Dual Gauge dispaly and control unit</t>
  </si>
  <si>
    <t>P 5215 120 TF -  active piezo transmitter G 1/4" 0,2-2200 mbar</t>
  </si>
  <si>
    <t xml:space="preserve">G8701A - gruppo di pompaggio turbo carrellato </t>
  </si>
  <si>
    <t>Sensore da vuoto full range pirani FRG-700  FRG7000KF25</t>
  </si>
  <si>
    <t>Cavo di collegamento  AGCCBL203 - lunghezza 3 m</t>
  </si>
  <si>
    <t>Cercafughe elettronico ad elio  ASM 340 codice JSVA00A2MH9A</t>
  </si>
  <si>
    <t>Controller e sensore di lettura vuoto</t>
  </si>
  <si>
    <t>Tubo flessibile flangiato DN25 KF -  452-Hose- K25 -1000</t>
  </si>
  <si>
    <t>Anello di centraggio DN25 KF - 431-KF25 - CR-SV</t>
  </si>
  <si>
    <t>Morsetto di serraggio DN20/25 KF -  431-KF25-C</t>
  </si>
  <si>
    <t>Valvola di passaggio manuale in acciaio DN25 -  518-AVKF25-V</t>
  </si>
  <si>
    <t>Serie di bulloni per flange DN40 CF -  411-M6x35-SETHX</t>
  </si>
  <si>
    <t>Pezzo intermedio DN25 KF 433-KFX2-25</t>
  </si>
  <si>
    <t>Pezzo intermedio DN25KF  - 433-KFX2-25</t>
  </si>
  <si>
    <t>Anello di centraggio DN40 KF - 431-KF40-CR-SV</t>
  </si>
  <si>
    <t>Morsetto di serraggio DN32/40 KF - 431-KF40-C</t>
  </si>
  <si>
    <t>Valvola di passaggio manuale in acciaio DN40 -518-AVK40-V</t>
  </si>
  <si>
    <t>Pezzo a TEE DN16 CF -  418-CFX3-C16</t>
  </si>
  <si>
    <t>Serie di 25 bulloni per flange DN16CF -  411-M4X20-SET-SH</t>
  </si>
  <si>
    <t>Flangia cieca direvole DN100 CF- 418-CFB100R</t>
  </si>
  <si>
    <t>Pezzo di passaggio DN40CF/40KF -460-C40-K40</t>
  </si>
  <si>
    <t>Set di guarnizioni di rame DN16CF da 10 pezzi -  411-CG-16-H</t>
  </si>
  <si>
    <t>Pezzo di riduzione DN40/16CF -  418-C40-C16</t>
  </si>
  <si>
    <t>Set di guarnzioni di rame DN40CF da 10 pezzi - 411-CG40-H</t>
  </si>
  <si>
    <t>Pezzo di riduzione DN100/40 CF - 418-CF100-40</t>
  </si>
  <si>
    <t>Set di guarnizioni di rame DN 16 CF da 10 pezzi  411-
CG16-H</t>
  </si>
  <si>
    <t xml:space="preserve">Colla da vuoto piu' applicatore </t>
  </si>
  <si>
    <t xml:space="preserve">Pompa Roots ADIXEN ACP15 </t>
  </si>
  <si>
    <t xml:space="preserve">Centering Ring ISO KF 25 </t>
  </si>
  <si>
    <t xml:space="preserve">Quick Release Clamp ISO kF 25 </t>
  </si>
  <si>
    <t xml:space="preserve">Reducer Nipple ISO KF 25 </t>
  </si>
  <si>
    <t xml:space="preserve">Centering Ring ISO KF 16 </t>
  </si>
  <si>
    <t xml:space="preserve">Quick Release Clamp ISO kF 16 </t>
  </si>
  <si>
    <t xml:space="preserve">Blank Flange ISO KF 16 </t>
  </si>
  <si>
    <t xml:space="preserve">Blank Flange ISO KF 25 </t>
  </si>
  <si>
    <t xml:space="preserve">Elbow 90° ISO KF 25 </t>
  </si>
  <si>
    <t xml:space="preserve">Tee ISO KF 25 </t>
  </si>
  <si>
    <t>Valvola da vuoto AVC 025 SA</t>
  </si>
  <si>
    <t>Dysplay e Controllo di pressione DPG 202 e cavi RS‐485</t>
  </si>
  <si>
    <t xml:space="preserve"> Tubi da vuoto flessibili ISO KF25 1000mm </t>
  </si>
  <si>
    <t>Cercafughe ASM 310 e accessori</t>
  </si>
  <si>
    <t>ACQUISTI COMPONENTISTICA DA VUOTO INFN 2014-2015-2016</t>
  </si>
  <si>
    <t>valvola vuoto CF40, identica alla VAT serie 010, bobina singola, 24 V DC, con indicatori di finecorsa,</t>
  </si>
  <si>
    <t>non preso in considerazione ai fini del conteggio in quanto componentistica attiva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</si>
</sst>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€&quot;\ #,##0.00"/>
    <numFmt numFmtId="165" formatCode="_-&quot;€&quot;\ * #,##0.00_-;\-&quot;€&quot;\ * #,##0.00_-;_-&quot;€&quot;\ * &quot;-&quot;??_-;_-@_-"/>
    <numFmt numFmtId="166" formatCode="###0;###0"/>
    <numFmt numFmtId="167" formatCode="#,##0;#,##0"/>
    <numFmt numFmtId="168" formatCode="_-[$€-410]\ * #,##0.00_-;\-[$€-410]\ * #,##0.00_-;_-[$€-410]\ * &quot;-&quot;??_-;_-@_-"/>
    <numFmt numFmtId="169" formatCode="#,##0.00\ &quot;€&quot;"/>
    <numFmt numFmtId="170" formatCode="[$-410]d\-mmm\-yy;@"/>
    <numFmt numFmtId="171" formatCode="[$-410]General"/>
    <numFmt numFmtId="172" formatCode="&quot;€&quot;#,##0.00"/>
    <numFmt numFmtId="173" formatCode="0.00;[Red]0.00"/>
  </numFmts>
  <fonts count="34" x14ac:knownFonts="1">
    <font>
      <sz val="12"/>
      <color theme="1"/>
      <name val="Calibri"/>
      <family val="2"/>
      <scheme val="minor"/>
    </font>
    <font>
      <i/>
      <sz val="16"/>
      <color rgb="FFFF0000"/>
      <name val="Calibri"/>
      <scheme val="minor"/>
    </font>
    <font>
      <b/>
      <sz val="16"/>
      <color rgb="FFFF0000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18181B"/>
      <name val="Calibri"/>
      <family val="2"/>
      <scheme val="minor"/>
    </font>
    <font>
      <sz val="11"/>
      <color rgb="FF2F2F31"/>
      <name val="Calibri"/>
      <family val="2"/>
      <scheme val="minor"/>
    </font>
    <font>
      <sz val="11"/>
      <color rgb="FF4A494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scheme val="minor"/>
    </font>
    <font>
      <sz val="12"/>
      <color rgb="FF060606"/>
      <name val="Calibri"/>
      <scheme val="minor"/>
    </font>
    <font>
      <sz val="12"/>
      <color rgb="FF202020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Helvetica"/>
    </font>
    <font>
      <sz val="11"/>
      <color rgb="FF000000"/>
      <name val="Helvetica"/>
      <family val="2"/>
    </font>
    <font>
      <b/>
      <sz val="9"/>
      <color theme="1"/>
      <name val="Arial"/>
    </font>
    <font>
      <sz val="9"/>
      <color theme="1"/>
      <name val="Arial"/>
    </font>
    <font>
      <sz val="9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.9"/>
      <color theme="1"/>
      <name val="Calibri"/>
      <family val="2"/>
    </font>
    <font>
      <i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b/>
      <sz val="20"/>
      <color rgb="FFFF0000"/>
      <name val="Calibri"/>
      <scheme val="minor"/>
    </font>
    <font>
      <b/>
      <sz val="18"/>
      <color rgb="FFFF0000"/>
      <name val="Calibri"/>
      <scheme val="minor"/>
    </font>
    <font>
      <b/>
      <sz val="18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DE93D"/>
        <bgColor indexed="64"/>
      </patternFill>
    </fill>
    <fill>
      <patternFill patternType="solid">
        <fgColor rgb="FF76E85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rgb="FFFF0000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4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24" fillId="0" borderId="0"/>
    <xf numFmtId="165" fontId="2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1" xfId="0" applyFont="1" applyFill="1" applyBorder="1"/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7" xfId="0" applyFill="1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12" fillId="0" borderId="5" xfId="0" applyFont="1" applyBorder="1"/>
    <xf numFmtId="0" fontId="12" fillId="0" borderId="2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3" xfId="0" applyFill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14" fillId="0" borderId="22" xfId="0" applyFont="1" applyFill="1" applyBorder="1"/>
    <xf numFmtId="0" fontId="0" fillId="0" borderId="0" xfId="0" applyFont="1"/>
    <xf numFmtId="0" fontId="0" fillId="0" borderId="5" xfId="0" applyFont="1" applyBorder="1"/>
    <xf numFmtId="0" fontId="0" fillId="0" borderId="1" xfId="0" applyFont="1" applyBorder="1"/>
    <xf numFmtId="0" fontId="0" fillId="0" borderId="6" xfId="0" applyFont="1" applyBorder="1"/>
    <xf numFmtId="0" fontId="0" fillId="2" borderId="1" xfId="0" applyFont="1" applyFill="1" applyBorder="1"/>
    <xf numFmtId="0" fontId="0" fillId="0" borderId="0" xfId="0" applyFont="1" applyBorder="1"/>
    <xf numFmtId="0" fontId="15" fillId="0" borderId="24" xfId="0" applyFont="1" applyBorder="1" applyAlignment="1">
      <alignment vertical="center" wrapText="1"/>
    </xf>
    <xf numFmtId="0" fontId="0" fillId="0" borderId="1" xfId="0" applyBorder="1"/>
    <xf numFmtId="0" fontId="0" fillId="0" borderId="29" xfId="0" applyFill="1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9" xfId="0" applyFill="1" applyBorder="1"/>
    <xf numFmtId="0" fontId="18" fillId="0" borderId="0" xfId="0" applyFont="1"/>
    <xf numFmtId="0" fontId="0" fillId="0" borderId="0" xfId="0" applyAlignment="1">
      <alignment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19" fillId="0" borderId="32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166" fontId="20" fillId="0" borderId="30" xfId="0" applyNumberFormat="1" applyFont="1" applyFill="1" applyBorder="1" applyAlignment="1">
      <alignment horizontal="righ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167" fontId="20" fillId="0" borderId="30" xfId="0" applyNumberFormat="1" applyFont="1" applyFill="1" applyBorder="1" applyAlignment="1">
      <alignment horizontal="right" vertical="top" wrapText="1"/>
    </xf>
    <xf numFmtId="166" fontId="20" fillId="0" borderId="33" xfId="0" applyNumberFormat="1" applyFont="1" applyFill="1" applyBorder="1" applyAlignment="1">
      <alignment horizontal="right" vertical="top" wrapText="1"/>
    </xf>
    <xf numFmtId="0" fontId="19" fillId="0" borderId="34" xfId="0" applyFont="1" applyFill="1" applyBorder="1" applyAlignment="1">
      <alignment horizontal="left" vertical="top" wrapText="1"/>
    </xf>
    <xf numFmtId="0" fontId="0" fillId="0" borderId="36" xfId="0" applyBorder="1"/>
    <xf numFmtId="0" fontId="0" fillId="2" borderId="37" xfId="0" applyFill="1" applyBorder="1"/>
    <xf numFmtId="0" fontId="0" fillId="2" borderId="38" xfId="0" applyFill="1" applyBorder="1"/>
    <xf numFmtId="0" fontId="0" fillId="0" borderId="24" xfId="0" applyBorder="1"/>
    <xf numFmtId="0" fontId="0" fillId="2" borderId="17" xfId="0" applyFill="1" applyBorder="1"/>
    <xf numFmtId="0" fontId="0" fillId="0" borderId="26" xfId="0" applyBorder="1"/>
    <xf numFmtId="0" fontId="0" fillId="2" borderId="39" xfId="0" applyFill="1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18" fillId="0" borderId="0" xfId="0" applyFont="1" applyBorder="1" applyAlignment="1">
      <alignment horizontal="left"/>
    </xf>
    <xf numFmtId="0" fontId="22" fillId="0" borderId="1" xfId="0" applyNumberFormat="1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168" fontId="22" fillId="0" borderId="1" xfId="0" applyNumberFormat="1" applyFont="1" applyBorder="1" applyAlignment="1">
      <alignment horizontal="justify" vertical="center" wrapText="1"/>
    </xf>
    <xf numFmtId="0" fontId="23" fillId="0" borderId="1" xfId="0" applyNumberFormat="1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168" fontId="23" fillId="0" borderId="1" xfId="0" applyNumberFormat="1" applyFont="1" applyBorder="1" applyAlignment="1">
      <alignment horizontal="justify" vertical="center" wrapText="1"/>
    </xf>
    <xf numFmtId="0" fontId="22" fillId="0" borderId="1" xfId="0" applyFont="1" applyBorder="1"/>
    <xf numFmtId="165" fontId="22" fillId="0" borderId="1" xfId="0" applyNumberFormat="1" applyFont="1" applyBorder="1"/>
    <xf numFmtId="0" fontId="13" fillId="5" borderId="7" xfId="0" applyFont="1" applyFill="1" applyBorder="1"/>
    <xf numFmtId="0" fontId="13" fillId="5" borderId="8" xfId="0" applyFont="1" applyFill="1" applyBorder="1"/>
    <xf numFmtId="0" fontId="13" fillId="5" borderId="9" xfId="0" applyFont="1" applyFill="1" applyBorder="1"/>
    <xf numFmtId="0" fontId="13" fillId="0" borderId="18" xfId="0" applyFont="1" applyBorder="1"/>
    <xf numFmtId="0" fontId="0" fillId="0" borderId="1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169" fontId="0" fillId="0" borderId="1" xfId="0" applyNumberFormat="1" applyBorder="1"/>
    <xf numFmtId="0" fontId="0" fillId="0" borderId="1" xfId="0" applyNumberFormat="1" applyFont="1" applyBorder="1" applyAlignment="1">
      <alignment horizontal="left"/>
    </xf>
    <xf numFmtId="169" fontId="0" fillId="0" borderId="36" xfId="0" applyNumberFormat="1" applyBorder="1"/>
    <xf numFmtId="0" fontId="0" fillId="0" borderId="16" xfId="0" applyFont="1" applyBorder="1" applyAlignment="1"/>
    <xf numFmtId="0" fontId="0" fillId="0" borderId="1" xfId="0" applyNumberFormat="1" applyBorder="1" applyAlignment="1">
      <alignment horizontal="left"/>
    </xf>
    <xf numFmtId="0" fontId="0" fillId="0" borderId="12" xfId="0" applyFill="1" applyBorder="1"/>
    <xf numFmtId="169" fontId="0" fillId="0" borderId="36" xfId="0" applyNumberFormat="1" applyFill="1" applyBorder="1"/>
    <xf numFmtId="0" fontId="13" fillId="0" borderId="16" xfId="0" applyFont="1" applyBorder="1" applyAlignment="1"/>
    <xf numFmtId="169" fontId="0" fillId="0" borderId="1" xfId="0" applyNumberFormat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/>
    <xf numFmtId="169" fontId="13" fillId="0" borderId="1" xfId="0" applyNumberFormat="1" applyFont="1" applyBorder="1"/>
    <xf numFmtId="0" fontId="0" fillId="0" borderId="1" xfId="0" applyNumberFormat="1" applyBorder="1"/>
    <xf numFmtId="0" fontId="0" fillId="0" borderId="10" xfId="0" applyBorder="1"/>
    <xf numFmtId="169" fontId="0" fillId="0" borderId="10" xfId="0" applyNumberFormat="1" applyBorder="1"/>
    <xf numFmtId="170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/>
    <xf numFmtId="0" fontId="0" fillId="0" borderId="13" xfId="0" applyBorder="1"/>
    <xf numFmtId="169" fontId="0" fillId="0" borderId="0" xfId="0" applyNumberFormat="1" applyBorder="1"/>
    <xf numFmtId="169" fontId="0" fillId="0" borderId="13" xfId="0" applyNumberFormat="1" applyBorder="1"/>
    <xf numFmtId="0" fontId="13" fillId="5" borderId="20" xfId="0" applyFont="1" applyFill="1" applyBorder="1" applyAlignment="1">
      <alignment horizontal="left"/>
    </xf>
    <xf numFmtId="170" fontId="13" fillId="5" borderId="21" xfId="0" applyNumberFormat="1" applyFont="1" applyFill="1" applyBorder="1" applyAlignment="1">
      <alignment horizontal="left"/>
    </xf>
    <xf numFmtId="0" fontId="13" fillId="5" borderId="14" xfId="0" applyFont="1" applyFill="1" applyBorder="1" applyAlignment="1"/>
    <xf numFmtId="0" fontId="0" fillId="5" borderId="21" xfId="0" applyFill="1" applyBorder="1"/>
    <xf numFmtId="0" fontId="13" fillId="0" borderId="1" xfId="0" applyFont="1" applyFill="1" applyBorder="1" applyAlignment="1">
      <alignment horizontal="center"/>
    </xf>
    <xf numFmtId="169" fontId="0" fillId="0" borderId="29" xfId="0" applyNumberFormat="1" applyFill="1" applyBorder="1"/>
    <xf numFmtId="0" fontId="13" fillId="0" borderId="1" xfId="0" applyFont="1" applyBorder="1"/>
    <xf numFmtId="0" fontId="13" fillId="6" borderId="1" xfId="0" applyFont="1" applyFill="1" applyBorder="1"/>
    <xf numFmtId="0" fontId="0" fillId="6" borderId="1" xfId="0" applyFill="1" applyBorder="1"/>
    <xf numFmtId="0" fontId="0" fillId="0" borderId="1" xfId="0" applyFill="1" applyBorder="1"/>
    <xf numFmtId="169" fontId="0" fillId="0" borderId="36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9" fontId="13" fillId="0" borderId="36" xfId="0" applyNumberFormat="1" applyFont="1" applyBorder="1"/>
    <xf numFmtId="169" fontId="0" fillId="0" borderId="0" xfId="0" applyNumberFormat="1"/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1" fontId="24" fillId="0" borderId="1" xfId="123" applyFill="1" applyBorder="1"/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168" fontId="0" fillId="0" borderId="1" xfId="0" applyNumberFormat="1" applyFont="1" applyFill="1" applyBorder="1"/>
    <xf numFmtId="49" fontId="11" fillId="0" borderId="1" xfId="124" applyNumberFormat="1" applyFont="1" applyFill="1" applyBorder="1" applyAlignment="1" applyProtection="1">
      <alignment horizontal="left"/>
      <protection locked="0"/>
    </xf>
    <xf numFmtId="0" fontId="0" fillId="0" borderId="33" xfId="0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171" fontId="24" fillId="0" borderId="1" xfId="123" applyBorder="1"/>
    <xf numFmtId="0" fontId="0" fillId="0" borderId="0" xfId="0" applyFont="1" applyAlignment="1">
      <alignment horizontal="left"/>
    </xf>
    <xf numFmtId="168" fontId="0" fillId="0" borderId="0" xfId="0" applyNumberFormat="1" applyFont="1"/>
    <xf numFmtId="0" fontId="0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0" fontId="11" fillId="0" borderId="29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/>
    <xf numFmtId="1" fontId="0" fillId="0" borderId="1" xfId="0" applyNumberFormat="1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4" fillId="3" borderId="0" xfId="0" applyFont="1" applyFill="1" applyAlignment="1">
      <alignment horizontal="center"/>
    </xf>
    <xf numFmtId="172" fontId="0" fillId="0" borderId="0" xfId="0" applyNumberFormat="1"/>
    <xf numFmtId="0" fontId="0" fillId="4" borderId="17" xfId="0" applyFill="1" applyBorder="1"/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72" fontId="0" fillId="4" borderId="0" xfId="0" applyNumberFormat="1" applyFill="1" applyBorder="1"/>
    <xf numFmtId="0" fontId="0" fillId="4" borderId="0" xfId="0" applyFont="1" applyFill="1" applyBorder="1" applyAlignment="1">
      <alignment vertical="center"/>
    </xf>
    <xf numFmtId="164" fontId="0" fillId="4" borderId="0" xfId="0" applyNumberFormat="1" applyFill="1" applyBorder="1" applyAlignment="1">
      <alignment horizontal="center" vertical="center" wrapText="1"/>
    </xf>
    <xf numFmtId="164" fontId="0" fillId="4" borderId="0" xfId="0" applyNumberFormat="1" applyFill="1" applyBorder="1" applyAlignment="1">
      <alignment horizontal="right" vertical="center" wrapText="1"/>
    </xf>
    <xf numFmtId="0" fontId="0" fillId="2" borderId="17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14" fillId="2" borderId="0" xfId="0" applyFont="1" applyFill="1" applyBorder="1"/>
    <xf numFmtId="0" fontId="28" fillId="0" borderId="21" xfId="0" applyFont="1" applyFill="1" applyBorder="1"/>
    <xf numFmtId="0" fontId="0" fillId="4" borderId="0" xfId="0" applyFill="1"/>
    <xf numFmtId="0" fontId="17" fillId="4" borderId="0" xfId="0" applyFont="1" applyFill="1" applyBorder="1"/>
    <xf numFmtId="0" fontId="18" fillId="0" borderId="17" xfId="0" applyFont="1" applyBorder="1"/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24" xfId="0" applyFont="1" applyBorder="1"/>
    <xf numFmtId="0" fontId="18" fillId="0" borderId="24" xfId="0" applyFont="1" applyBorder="1" applyAlignment="1">
      <alignment vertical="center"/>
    </xf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0" fontId="18" fillId="9" borderId="27" xfId="0" applyFont="1" applyFill="1" applyBorder="1" applyAlignment="1">
      <alignment horizontal="center"/>
    </xf>
    <xf numFmtId="165" fontId="29" fillId="9" borderId="28" xfId="0" applyNumberFormat="1" applyFont="1" applyFill="1" applyBorder="1" applyAlignment="1">
      <alignment horizontal="center" vertical="center"/>
    </xf>
    <xf numFmtId="0" fontId="18" fillId="4" borderId="17" xfId="0" applyFont="1" applyFill="1" applyBorder="1"/>
    <xf numFmtId="0" fontId="15" fillId="4" borderId="0" xfId="0" applyFont="1" applyFill="1" applyAlignment="1">
      <alignment vertical="center"/>
    </xf>
    <xf numFmtId="0" fontId="18" fillId="4" borderId="0" xfId="0" applyFont="1" applyFill="1"/>
    <xf numFmtId="0" fontId="18" fillId="4" borderId="0" xfId="0" applyFont="1" applyFill="1" applyAlignment="1">
      <alignment vertical="center"/>
    </xf>
    <xf numFmtId="0" fontId="28" fillId="4" borderId="0" xfId="0" applyFont="1" applyFill="1" applyBorder="1"/>
    <xf numFmtId="0" fontId="18" fillId="4" borderId="0" xfId="0" applyFont="1" applyFill="1" applyBorder="1"/>
    <xf numFmtId="0" fontId="18" fillId="10" borderId="0" xfId="0" applyFont="1" applyFill="1" applyBorder="1" applyAlignment="1">
      <alignment horizontal="center"/>
    </xf>
    <xf numFmtId="165" fontId="30" fillId="1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72" fontId="18" fillId="0" borderId="0" xfId="0" applyNumberFormat="1" applyFont="1"/>
    <xf numFmtId="164" fontId="17" fillId="4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Border="1"/>
    <xf numFmtId="0" fontId="0" fillId="4" borderId="16" xfId="0" applyFill="1" applyBorder="1" applyAlignment="1">
      <alignment horizontal="center" vertical="center"/>
    </xf>
    <xf numFmtId="2" fontId="0" fillId="4" borderId="0" xfId="0" applyNumberFormat="1" applyFill="1" applyBorder="1"/>
    <xf numFmtId="2" fontId="12" fillId="4" borderId="0" xfId="0" applyNumberFormat="1" applyFont="1" applyFill="1" applyBorder="1"/>
    <xf numFmtId="2" fontId="17" fillId="4" borderId="0" xfId="0" applyNumberFormat="1" applyFont="1" applyFill="1" applyBorder="1"/>
    <xf numFmtId="0" fontId="0" fillId="4" borderId="36" xfId="0" applyFill="1" applyBorder="1"/>
    <xf numFmtId="0" fontId="0" fillId="4" borderId="12" xfId="0" applyFill="1" applyBorder="1"/>
    <xf numFmtId="0" fontId="0" fillId="4" borderId="0" xfId="0" applyFill="1" applyAlignment="1">
      <alignment horizontal="right"/>
    </xf>
    <xf numFmtId="0" fontId="0" fillId="4" borderId="1" xfId="0" applyFill="1" applyBorder="1"/>
    <xf numFmtId="0" fontId="0" fillId="4" borderId="0" xfId="0" applyFill="1" applyAlignment="1">
      <alignment wrapText="1"/>
    </xf>
    <xf numFmtId="1" fontId="19" fillId="0" borderId="30" xfId="0" applyNumberFormat="1" applyFont="1" applyFill="1" applyBorder="1" applyAlignment="1">
      <alignment horizontal="left" vertical="top" wrapText="1"/>
    </xf>
    <xf numFmtId="1" fontId="0" fillId="0" borderId="31" xfId="0" applyNumberFormat="1" applyFill="1" applyBorder="1" applyAlignment="1">
      <alignment horizontal="left" vertical="top" wrapText="1"/>
    </xf>
    <xf numFmtId="1" fontId="0" fillId="0" borderId="32" xfId="0" applyNumberFormat="1" applyFill="1" applyBorder="1" applyAlignment="1">
      <alignment horizontal="left" vertical="top" wrapText="1"/>
    </xf>
    <xf numFmtId="1" fontId="19" fillId="0" borderId="33" xfId="0" applyNumberFormat="1" applyFont="1" applyFill="1" applyBorder="1" applyAlignment="1">
      <alignment horizontal="left" vertical="top" wrapText="1"/>
    </xf>
    <xf numFmtId="0" fontId="0" fillId="4" borderId="29" xfId="0" applyFill="1" applyBorder="1"/>
    <xf numFmtId="0" fontId="0" fillId="4" borderId="19" xfId="0" applyFill="1" applyBorder="1"/>
    <xf numFmtId="0" fontId="0" fillId="2" borderId="35" xfId="0" applyFill="1" applyBorder="1" applyAlignment="1">
      <alignment horizontal="right"/>
    </xf>
    <xf numFmtId="2" fontId="17" fillId="4" borderId="0" xfId="0" applyNumberFormat="1" applyFont="1" applyFill="1"/>
    <xf numFmtId="0" fontId="0" fillId="11" borderId="0" xfId="0" applyFont="1" applyFill="1"/>
    <xf numFmtId="0" fontId="0" fillId="11" borderId="0" xfId="0" applyFont="1" applyFill="1" applyAlignment="1">
      <alignment horizontal="left"/>
    </xf>
    <xf numFmtId="168" fontId="0" fillId="11" borderId="1" xfId="0" applyNumberFormat="1" applyFont="1" applyFill="1" applyBorder="1"/>
    <xf numFmtId="0" fontId="0" fillId="11" borderId="0" xfId="0" applyFill="1" applyAlignment="1">
      <alignment horizontal="center"/>
    </xf>
    <xf numFmtId="0" fontId="0" fillId="11" borderId="0" xfId="0" applyFill="1"/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2" fontId="12" fillId="0" borderId="1" xfId="0" applyNumberFormat="1" applyFont="1" applyBorder="1"/>
    <xf numFmtId="0" fontId="12" fillId="0" borderId="0" xfId="0" applyFont="1" applyBorder="1"/>
    <xf numFmtId="0" fontId="12" fillId="0" borderId="29" xfId="0" applyFont="1" applyFill="1" applyBorder="1"/>
    <xf numFmtId="2" fontId="12" fillId="0" borderId="0" xfId="0" applyNumberFormat="1" applyFont="1" applyFill="1" applyBorder="1"/>
    <xf numFmtId="0" fontId="12" fillId="0" borderId="0" xfId="0" applyFont="1" applyBorder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4" fontId="0" fillId="0" borderId="0" xfId="0" applyNumberFormat="1" applyAlignment="1">
      <alignment horizontal="left"/>
    </xf>
    <xf numFmtId="17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17" fillId="4" borderId="0" xfId="0" applyNumberFormat="1" applyFont="1" applyFill="1"/>
    <xf numFmtId="0" fontId="0" fillId="0" borderId="2" xfId="0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69" fontId="30" fillId="4" borderId="1" xfId="0" applyNumberFormat="1" applyFont="1" applyFill="1" applyBorder="1" applyAlignment="1">
      <alignment horizontal="center"/>
    </xf>
    <xf numFmtId="0" fontId="18" fillId="12" borderId="0" xfId="0" applyFont="1" applyFill="1"/>
    <xf numFmtId="0" fontId="18" fillId="12" borderId="0" xfId="0" applyFont="1" applyFill="1" applyAlignment="1">
      <alignment horizontal="left"/>
    </xf>
    <xf numFmtId="168" fontId="18" fillId="12" borderId="1" xfId="0" applyNumberFormat="1" applyFont="1" applyFill="1" applyBorder="1"/>
    <xf numFmtId="0" fontId="18" fillId="1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17" fillId="4" borderId="0" xfId="0" applyFont="1" applyFill="1" applyAlignment="1">
      <alignment wrapText="1"/>
    </xf>
    <xf numFmtId="0" fontId="0" fillId="2" borderId="7" xfId="0" applyFill="1" applyBorder="1"/>
    <xf numFmtId="0" fontId="0" fillId="2" borderId="9" xfId="0" applyFill="1" applyBorder="1" applyAlignment="1">
      <alignment horizontal="center"/>
    </xf>
    <xf numFmtId="0" fontId="0" fillId="3" borderId="0" xfId="0" applyFill="1"/>
    <xf numFmtId="0" fontId="21" fillId="8" borderId="40" xfId="0" applyNumberFormat="1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center" vertical="center" wrapText="1"/>
    </xf>
    <xf numFmtId="0" fontId="0" fillId="8" borderId="0" xfId="0" applyFill="1"/>
    <xf numFmtId="0" fontId="0" fillId="2" borderId="0" xfId="0" applyFill="1" applyAlignment="1">
      <alignment horizontal="center"/>
    </xf>
    <xf numFmtId="0" fontId="0" fillId="2" borderId="0" xfId="0" applyFill="1"/>
    <xf numFmtId="0" fontId="18" fillId="13" borderId="0" xfId="0" applyFont="1" applyFill="1"/>
    <xf numFmtId="172" fontId="31" fillId="0" borderId="0" xfId="0" applyNumberFormat="1" applyFont="1"/>
    <xf numFmtId="0" fontId="3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/>
    <xf numFmtId="0" fontId="4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18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</cellXfs>
  <cellStyles count="243">
    <cellStyle name="Euro" xfId="124"/>
    <cellStyle name="Excel Built-in Normal" xfId="1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123"/>
  <sheetViews>
    <sheetView tabSelected="1" topLeftCell="A1038" zoomScale="50" zoomScaleNormal="50" zoomScalePageLayoutView="50" workbookViewId="0">
      <selection activeCell="D465" sqref="D465"/>
    </sheetView>
  </sheetViews>
  <sheetFormatPr baseColWidth="10" defaultRowHeight="16" x14ac:dyDescent="0.2"/>
  <cols>
    <col min="1" max="1" width="13" customWidth="1"/>
    <col min="2" max="2" width="105.1640625" customWidth="1"/>
    <col min="3" max="3" width="14.33203125" customWidth="1"/>
    <col min="4" max="4" width="68.1640625" customWidth="1"/>
    <col min="5" max="5" width="23.6640625" customWidth="1"/>
    <col min="6" max="6" width="21.6640625" customWidth="1"/>
    <col min="7" max="7" width="41.5" customWidth="1"/>
    <col min="9" max="9" width="59.6640625" customWidth="1"/>
  </cols>
  <sheetData>
    <row r="1" spans="1:9" ht="39" customHeight="1" thickBot="1" x14ac:dyDescent="0.25">
      <c r="A1" s="279" t="s">
        <v>869</v>
      </c>
      <c r="B1" s="280"/>
      <c r="C1" s="280"/>
      <c r="D1" s="280"/>
      <c r="E1" s="280"/>
      <c r="F1" s="280"/>
      <c r="G1" s="281"/>
    </row>
    <row r="2" spans="1:9" ht="21" x14ac:dyDescent="0.25">
      <c r="A2" s="1" t="s">
        <v>3</v>
      </c>
      <c r="B2" s="2" t="s">
        <v>0</v>
      </c>
      <c r="C2" s="2" t="s">
        <v>83</v>
      </c>
      <c r="D2" s="2" t="s">
        <v>5</v>
      </c>
      <c r="E2" s="2" t="s">
        <v>1</v>
      </c>
      <c r="F2" s="3" t="s">
        <v>2</v>
      </c>
      <c r="G2" s="4" t="s">
        <v>4</v>
      </c>
      <c r="I2" s="5"/>
    </row>
    <row r="3" spans="1:9" x14ac:dyDescent="0.2">
      <c r="A3" s="27" t="s">
        <v>6</v>
      </c>
      <c r="B3" s="28" t="s">
        <v>80</v>
      </c>
      <c r="C3" s="28"/>
      <c r="D3" s="28">
        <v>2</v>
      </c>
      <c r="E3" s="28">
        <v>220</v>
      </c>
      <c r="F3" s="167">
        <f>D3*E3</f>
        <v>440</v>
      </c>
      <c r="G3" s="36"/>
      <c r="H3" s="37"/>
      <c r="I3" s="22"/>
    </row>
    <row r="4" spans="1:9" x14ac:dyDescent="0.2">
      <c r="A4" s="27" t="s">
        <v>6</v>
      </c>
      <c r="B4" s="28" t="s">
        <v>81</v>
      </c>
      <c r="C4" s="28"/>
      <c r="D4" s="28">
        <v>2</v>
      </c>
      <c r="E4" s="28">
        <v>220</v>
      </c>
      <c r="F4" s="167">
        <f t="shared" ref="F4:F58" si="0">D4*E4</f>
        <v>440</v>
      </c>
      <c r="G4" s="36"/>
      <c r="H4" s="37"/>
      <c r="I4" s="33"/>
    </row>
    <row r="5" spans="1:9" x14ac:dyDescent="0.2">
      <c r="A5" s="27" t="s">
        <v>6</v>
      </c>
      <c r="B5" s="28" t="s">
        <v>82</v>
      </c>
      <c r="C5" s="28"/>
      <c r="D5" s="28">
        <v>2</v>
      </c>
      <c r="E5" s="28">
        <v>150</v>
      </c>
      <c r="F5" s="167">
        <f t="shared" si="0"/>
        <v>300</v>
      </c>
      <c r="G5" s="36"/>
      <c r="H5" s="37"/>
      <c r="I5" s="44"/>
    </row>
    <row r="6" spans="1:9" x14ac:dyDescent="0.2">
      <c r="A6" s="38" t="s">
        <v>6</v>
      </c>
      <c r="B6" s="39" t="s">
        <v>7</v>
      </c>
      <c r="C6" s="39"/>
      <c r="D6" s="39">
        <v>10</v>
      </c>
      <c r="E6" s="39">
        <v>26.3</v>
      </c>
      <c r="F6" s="167">
        <f t="shared" si="0"/>
        <v>263</v>
      </c>
      <c r="G6" s="40"/>
      <c r="H6" s="37"/>
      <c r="I6" s="244"/>
    </row>
    <row r="7" spans="1:9" x14ac:dyDescent="0.2">
      <c r="A7" s="38" t="s">
        <v>6</v>
      </c>
      <c r="B7" s="39" t="s">
        <v>8</v>
      </c>
      <c r="C7" s="39"/>
      <c r="D7" s="39">
        <v>10</v>
      </c>
      <c r="E7" s="39">
        <v>17.5</v>
      </c>
      <c r="F7" s="167">
        <f t="shared" si="0"/>
        <v>175</v>
      </c>
      <c r="G7" s="40"/>
      <c r="H7" s="37"/>
      <c r="I7" s="44"/>
    </row>
    <row r="8" spans="1:9" x14ac:dyDescent="0.2">
      <c r="A8" s="38" t="s">
        <v>6</v>
      </c>
      <c r="B8" s="39" t="s">
        <v>9</v>
      </c>
      <c r="C8" s="39"/>
      <c r="D8" s="39">
        <v>6</v>
      </c>
      <c r="E8" s="39">
        <v>13.4</v>
      </c>
      <c r="F8" s="167">
        <f t="shared" si="0"/>
        <v>80.400000000000006</v>
      </c>
      <c r="G8" s="40"/>
      <c r="H8" s="37"/>
      <c r="I8" s="246"/>
    </row>
    <row r="9" spans="1:9" x14ac:dyDescent="0.2">
      <c r="A9" s="38" t="s">
        <v>6</v>
      </c>
      <c r="B9" s="39" t="s">
        <v>10</v>
      </c>
      <c r="C9" s="39"/>
      <c r="D9" s="39">
        <v>6</v>
      </c>
      <c r="E9" s="39">
        <v>6.6</v>
      </c>
      <c r="F9" s="167">
        <f t="shared" si="0"/>
        <v>39.599999999999994</v>
      </c>
      <c r="G9" s="40"/>
      <c r="H9" s="37"/>
      <c r="I9" s="22"/>
    </row>
    <row r="10" spans="1:9" x14ac:dyDescent="0.2">
      <c r="A10" s="38" t="s">
        <v>6</v>
      </c>
      <c r="B10" s="39" t="s">
        <v>11</v>
      </c>
      <c r="C10" s="39"/>
      <c r="D10" s="39">
        <v>8</v>
      </c>
      <c r="E10" s="39">
        <v>6.5</v>
      </c>
      <c r="F10" s="167">
        <f t="shared" si="0"/>
        <v>52</v>
      </c>
      <c r="G10" s="40"/>
      <c r="H10" s="37"/>
      <c r="I10" s="246"/>
    </row>
    <row r="11" spans="1:9" x14ac:dyDescent="0.2">
      <c r="A11" s="38" t="s">
        <v>6</v>
      </c>
      <c r="B11" s="39" t="s">
        <v>12</v>
      </c>
      <c r="C11" s="39"/>
      <c r="D11" s="39">
        <v>1</v>
      </c>
      <c r="E11" s="39">
        <v>980</v>
      </c>
      <c r="F11" s="167">
        <f t="shared" si="0"/>
        <v>980</v>
      </c>
      <c r="G11" s="40"/>
      <c r="H11" s="37"/>
      <c r="I11" s="42"/>
    </row>
    <row r="12" spans="1:9" x14ac:dyDescent="0.2">
      <c r="A12" s="38" t="s">
        <v>6</v>
      </c>
      <c r="B12" s="39" t="s">
        <v>13</v>
      </c>
      <c r="C12" s="39"/>
      <c r="D12" s="39">
        <v>20</v>
      </c>
      <c r="E12" s="39">
        <v>1.98</v>
      </c>
      <c r="F12" s="167">
        <f t="shared" si="0"/>
        <v>39.6</v>
      </c>
      <c r="G12" s="40"/>
      <c r="H12" s="37"/>
      <c r="I12" s="244"/>
    </row>
    <row r="13" spans="1:9" x14ac:dyDescent="0.2">
      <c r="A13" s="38" t="s">
        <v>6</v>
      </c>
      <c r="B13" s="39" t="s">
        <v>14</v>
      </c>
      <c r="C13" s="39"/>
      <c r="D13" s="39">
        <v>20</v>
      </c>
      <c r="E13" s="39">
        <v>2.04</v>
      </c>
      <c r="F13" s="167">
        <f t="shared" si="0"/>
        <v>40.799999999999997</v>
      </c>
      <c r="G13" s="40"/>
      <c r="H13" s="37"/>
      <c r="I13" s="71"/>
    </row>
    <row r="14" spans="1:9" x14ac:dyDescent="0.2">
      <c r="A14" s="38" t="s">
        <v>6</v>
      </c>
      <c r="B14" s="39" t="s">
        <v>15</v>
      </c>
      <c r="C14" s="39"/>
      <c r="D14" s="39">
        <v>5</v>
      </c>
      <c r="E14" s="39">
        <v>2.3199999999999998</v>
      </c>
      <c r="F14" s="167">
        <f t="shared" si="0"/>
        <v>11.6</v>
      </c>
      <c r="G14" s="40"/>
      <c r="H14" s="37"/>
      <c r="I14" s="71"/>
    </row>
    <row r="15" spans="1:9" x14ac:dyDescent="0.2">
      <c r="A15" s="38" t="s">
        <v>6</v>
      </c>
      <c r="B15" s="39" t="s">
        <v>16</v>
      </c>
      <c r="C15" s="39"/>
      <c r="D15" s="39">
        <v>20</v>
      </c>
      <c r="E15" s="39">
        <v>2.84</v>
      </c>
      <c r="F15" s="167">
        <f t="shared" si="0"/>
        <v>56.8</v>
      </c>
      <c r="G15" s="40"/>
      <c r="H15" s="37"/>
      <c r="I15" s="247"/>
    </row>
    <row r="16" spans="1:9" x14ac:dyDescent="0.2">
      <c r="A16" s="38" t="s">
        <v>6</v>
      </c>
      <c r="B16" s="41" t="s">
        <v>17</v>
      </c>
      <c r="C16" s="41"/>
      <c r="D16" s="39">
        <v>20</v>
      </c>
      <c r="E16" s="39">
        <v>2.84</v>
      </c>
      <c r="F16" s="167">
        <f t="shared" si="0"/>
        <v>56.8</v>
      </c>
      <c r="G16" s="40"/>
      <c r="H16" s="37"/>
      <c r="I16" s="244"/>
    </row>
    <row r="17" spans="1:9" x14ac:dyDescent="0.2">
      <c r="A17" s="38" t="s">
        <v>6</v>
      </c>
      <c r="B17" s="41" t="s">
        <v>18</v>
      </c>
      <c r="C17" s="41"/>
      <c r="D17" s="39">
        <v>15</v>
      </c>
      <c r="E17" s="39">
        <v>2.46</v>
      </c>
      <c r="F17" s="167">
        <f t="shared" si="0"/>
        <v>36.9</v>
      </c>
      <c r="G17" s="40"/>
      <c r="H17" s="37"/>
      <c r="I17" s="22"/>
    </row>
    <row r="18" spans="1:9" x14ac:dyDescent="0.2">
      <c r="A18" s="38" t="s">
        <v>6</v>
      </c>
      <c r="B18" s="41" t="s">
        <v>19</v>
      </c>
      <c r="C18" s="41"/>
      <c r="D18" s="39">
        <v>20</v>
      </c>
      <c r="E18" s="39">
        <v>2.88</v>
      </c>
      <c r="F18" s="167">
        <f t="shared" si="0"/>
        <v>57.599999999999994</v>
      </c>
      <c r="G18" s="40"/>
      <c r="H18" s="37"/>
      <c r="I18" s="22"/>
    </row>
    <row r="19" spans="1:9" x14ac:dyDescent="0.2">
      <c r="A19" s="38" t="s">
        <v>6</v>
      </c>
      <c r="B19" s="39" t="s">
        <v>20</v>
      </c>
      <c r="C19" s="39"/>
      <c r="D19" s="39">
        <v>15</v>
      </c>
      <c r="E19" s="39">
        <v>3.31</v>
      </c>
      <c r="F19" s="167">
        <f t="shared" si="0"/>
        <v>49.65</v>
      </c>
      <c r="G19" s="40"/>
      <c r="H19" s="37"/>
      <c r="I19" s="42"/>
    </row>
    <row r="20" spans="1:9" x14ac:dyDescent="0.2">
      <c r="A20" s="38" t="s">
        <v>6</v>
      </c>
      <c r="B20" s="39" t="s">
        <v>21</v>
      </c>
      <c r="C20" s="39"/>
      <c r="D20" s="39">
        <v>10</v>
      </c>
      <c r="E20" s="39">
        <v>3.17</v>
      </c>
      <c r="F20" s="167">
        <f t="shared" si="0"/>
        <v>31.7</v>
      </c>
      <c r="G20" s="40"/>
      <c r="H20" s="37"/>
      <c r="I20" s="42"/>
    </row>
    <row r="21" spans="1:9" x14ac:dyDescent="0.2">
      <c r="A21" s="38" t="s">
        <v>6</v>
      </c>
      <c r="B21" s="39" t="s">
        <v>22</v>
      </c>
      <c r="C21" s="39"/>
      <c r="D21" s="39">
        <v>20</v>
      </c>
      <c r="E21" s="39">
        <v>3.41</v>
      </c>
      <c r="F21" s="167">
        <f t="shared" si="0"/>
        <v>68.2</v>
      </c>
      <c r="G21" s="40"/>
      <c r="H21" s="37"/>
      <c r="I21" s="245"/>
    </row>
    <row r="22" spans="1:9" x14ac:dyDescent="0.2">
      <c r="A22" s="38" t="s">
        <v>6</v>
      </c>
      <c r="B22" s="39" t="s">
        <v>23</v>
      </c>
      <c r="C22" s="39"/>
      <c r="D22" s="39">
        <v>10</v>
      </c>
      <c r="E22" s="39">
        <v>2.2000000000000002</v>
      </c>
      <c r="F22" s="167">
        <f t="shared" si="0"/>
        <v>22</v>
      </c>
      <c r="G22" s="40"/>
      <c r="H22" s="37"/>
      <c r="I22" s="243"/>
    </row>
    <row r="23" spans="1:9" x14ac:dyDescent="0.2">
      <c r="A23" s="38" t="s">
        <v>6</v>
      </c>
      <c r="B23" s="39" t="s">
        <v>24</v>
      </c>
      <c r="C23" s="39"/>
      <c r="D23" s="39">
        <v>5</v>
      </c>
      <c r="E23" s="39">
        <v>2.75</v>
      </c>
      <c r="F23" s="167">
        <f t="shared" si="0"/>
        <v>13.75</v>
      </c>
      <c r="G23" s="40"/>
      <c r="H23" s="37"/>
      <c r="I23" s="33"/>
    </row>
    <row r="24" spans="1:9" x14ac:dyDescent="0.2">
      <c r="A24" s="38" t="s">
        <v>6</v>
      </c>
      <c r="B24" s="39" t="s">
        <v>25</v>
      </c>
      <c r="C24" s="39"/>
      <c r="D24" s="39">
        <v>5</v>
      </c>
      <c r="E24" s="39">
        <v>12.1</v>
      </c>
      <c r="F24" s="167">
        <f t="shared" si="0"/>
        <v>60.5</v>
      </c>
      <c r="G24" s="40"/>
      <c r="H24" s="37"/>
      <c r="I24" s="22"/>
    </row>
    <row r="25" spans="1:9" x14ac:dyDescent="0.2">
      <c r="A25" s="38" t="s">
        <v>6</v>
      </c>
      <c r="B25" s="39" t="s">
        <v>26</v>
      </c>
      <c r="C25" s="39"/>
      <c r="D25" s="39">
        <v>5</v>
      </c>
      <c r="E25" s="39">
        <v>10.88</v>
      </c>
      <c r="F25" s="167">
        <f t="shared" si="0"/>
        <v>54.400000000000006</v>
      </c>
      <c r="G25" s="40"/>
      <c r="H25" s="37"/>
      <c r="I25" s="246"/>
    </row>
    <row r="26" spans="1:9" x14ac:dyDescent="0.2">
      <c r="A26" s="38" t="s">
        <v>6</v>
      </c>
      <c r="B26" s="39" t="s">
        <v>27</v>
      </c>
      <c r="C26" s="39"/>
      <c r="D26" s="39">
        <v>5</v>
      </c>
      <c r="E26" s="39">
        <v>17.690000000000001</v>
      </c>
      <c r="F26" s="167">
        <f t="shared" si="0"/>
        <v>88.45</v>
      </c>
      <c r="G26" s="40"/>
      <c r="H26" s="37"/>
      <c r="I26" s="22"/>
    </row>
    <row r="27" spans="1:9" x14ac:dyDescent="0.2">
      <c r="A27" s="38" t="s">
        <v>6</v>
      </c>
      <c r="B27" s="39" t="s">
        <v>28</v>
      </c>
      <c r="C27" s="39"/>
      <c r="D27" s="39">
        <v>5</v>
      </c>
      <c r="E27" s="39">
        <v>17.690000000000001</v>
      </c>
      <c r="F27" s="167">
        <f t="shared" si="0"/>
        <v>88.45</v>
      </c>
      <c r="G27" s="40"/>
      <c r="H27" s="37"/>
      <c r="I27" s="246"/>
    </row>
    <row r="28" spans="1:9" x14ac:dyDescent="0.2">
      <c r="A28" s="38" t="s">
        <v>6</v>
      </c>
      <c r="B28" s="39" t="s">
        <v>29</v>
      </c>
      <c r="C28" s="39"/>
      <c r="D28" s="39">
        <v>3</v>
      </c>
      <c r="E28" s="39">
        <v>52.03</v>
      </c>
      <c r="F28" s="167">
        <f t="shared" si="0"/>
        <v>156.09</v>
      </c>
      <c r="G28" s="40"/>
      <c r="H28" s="37"/>
      <c r="I28" s="72"/>
    </row>
    <row r="29" spans="1:9" x14ac:dyDescent="0.2">
      <c r="A29" s="38" t="s">
        <v>6</v>
      </c>
      <c r="B29" s="39" t="s">
        <v>30</v>
      </c>
      <c r="C29" s="39"/>
      <c r="D29" s="39">
        <v>3</v>
      </c>
      <c r="E29" s="39">
        <v>39.36</v>
      </c>
      <c r="F29" s="167">
        <f t="shared" si="0"/>
        <v>118.08</v>
      </c>
      <c r="G29" s="40"/>
      <c r="H29" s="37"/>
      <c r="I29" s="42"/>
    </row>
    <row r="30" spans="1:9" x14ac:dyDescent="0.2">
      <c r="A30" s="38" t="s">
        <v>6</v>
      </c>
      <c r="B30" s="39" t="s">
        <v>31</v>
      </c>
      <c r="C30" s="39"/>
      <c r="D30" s="39">
        <v>3</v>
      </c>
      <c r="E30" s="39">
        <v>43.23</v>
      </c>
      <c r="F30" s="167">
        <f t="shared" si="0"/>
        <v>129.69</v>
      </c>
      <c r="G30" s="40"/>
      <c r="H30" s="37"/>
      <c r="I30" s="42"/>
    </row>
    <row r="31" spans="1:9" x14ac:dyDescent="0.2">
      <c r="A31" s="38" t="s">
        <v>6</v>
      </c>
      <c r="B31" s="39" t="s">
        <v>32</v>
      </c>
      <c r="C31" s="39"/>
      <c r="D31" s="39">
        <v>3</v>
      </c>
      <c r="E31" s="39">
        <v>35.85</v>
      </c>
      <c r="F31" s="167">
        <f t="shared" si="0"/>
        <v>107.55000000000001</v>
      </c>
      <c r="G31" s="40"/>
      <c r="H31" s="37"/>
      <c r="I31" s="42"/>
    </row>
    <row r="32" spans="1:9" x14ac:dyDescent="0.2">
      <c r="A32" s="38" t="s">
        <v>6</v>
      </c>
      <c r="B32" s="39" t="s">
        <v>33</v>
      </c>
      <c r="C32" s="39"/>
      <c r="D32" s="39">
        <v>3</v>
      </c>
      <c r="E32" s="39">
        <v>28</v>
      </c>
      <c r="F32" s="167">
        <f t="shared" si="0"/>
        <v>84</v>
      </c>
      <c r="G32" s="40"/>
      <c r="H32" s="37"/>
      <c r="I32" s="22"/>
    </row>
    <row r="33" spans="1:9" x14ac:dyDescent="0.2">
      <c r="A33" s="38" t="s">
        <v>6</v>
      </c>
      <c r="B33" s="39" t="s">
        <v>34</v>
      </c>
      <c r="C33" s="39"/>
      <c r="D33" s="39">
        <v>3</v>
      </c>
      <c r="E33" s="39">
        <v>22.33</v>
      </c>
      <c r="F33" s="167">
        <f t="shared" si="0"/>
        <v>66.989999999999995</v>
      </c>
      <c r="G33" s="40"/>
      <c r="H33" s="37"/>
      <c r="I33" s="42"/>
    </row>
    <row r="34" spans="1:9" x14ac:dyDescent="0.2">
      <c r="A34" s="38" t="s">
        <v>6</v>
      </c>
      <c r="B34" s="39" t="s">
        <v>35</v>
      </c>
      <c r="C34" s="39"/>
      <c r="D34" s="39">
        <v>3</v>
      </c>
      <c r="E34" s="39">
        <v>22.11</v>
      </c>
      <c r="F34" s="167">
        <f t="shared" si="0"/>
        <v>66.33</v>
      </c>
      <c r="G34" s="40"/>
      <c r="H34" s="37"/>
      <c r="I34" s="22"/>
    </row>
    <row r="35" spans="1:9" x14ac:dyDescent="0.2">
      <c r="A35" s="38" t="s">
        <v>6</v>
      </c>
      <c r="B35" s="39" t="s">
        <v>36</v>
      </c>
      <c r="C35" s="39"/>
      <c r="D35" s="39">
        <v>2</v>
      </c>
      <c r="E35" s="39">
        <v>53.16</v>
      </c>
      <c r="F35" s="167">
        <f t="shared" si="0"/>
        <v>106.32</v>
      </c>
      <c r="G35" s="40"/>
      <c r="H35" s="37"/>
      <c r="I35" s="70"/>
    </row>
    <row r="36" spans="1:9" x14ac:dyDescent="0.2">
      <c r="A36" s="38" t="s">
        <v>6</v>
      </c>
      <c r="B36" s="39" t="s">
        <v>37</v>
      </c>
      <c r="C36" s="39"/>
      <c r="D36" s="39">
        <v>2</v>
      </c>
      <c r="E36" s="39">
        <v>16.18</v>
      </c>
      <c r="F36" s="167">
        <f t="shared" si="0"/>
        <v>32.36</v>
      </c>
      <c r="G36" s="40"/>
      <c r="H36" s="37"/>
      <c r="I36" s="243"/>
    </row>
    <row r="37" spans="1:9" x14ac:dyDescent="0.2">
      <c r="A37" s="38" t="s">
        <v>6</v>
      </c>
      <c r="B37" s="39" t="s">
        <v>38</v>
      </c>
      <c r="C37" s="39"/>
      <c r="D37" s="39">
        <v>2</v>
      </c>
      <c r="E37" s="39">
        <v>31.69</v>
      </c>
      <c r="F37" s="167">
        <f t="shared" si="0"/>
        <v>63.38</v>
      </c>
      <c r="G37" s="40"/>
      <c r="H37" s="37"/>
    </row>
    <row r="38" spans="1:9" x14ac:dyDescent="0.2">
      <c r="A38" s="38" t="s">
        <v>6</v>
      </c>
      <c r="B38" s="39" t="s">
        <v>39</v>
      </c>
      <c r="C38" s="39"/>
      <c r="D38" s="39">
        <v>3</v>
      </c>
      <c r="E38" s="39">
        <v>129</v>
      </c>
      <c r="F38" s="167">
        <f t="shared" si="0"/>
        <v>387</v>
      </c>
      <c r="G38" s="40"/>
      <c r="H38" s="37"/>
    </row>
    <row r="39" spans="1:9" x14ac:dyDescent="0.2">
      <c r="A39" s="38" t="s">
        <v>6</v>
      </c>
      <c r="B39" s="39" t="s">
        <v>40</v>
      </c>
      <c r="C39" s="39"/>
      <c r="D39" s="39">
        <v>3</v>
      </c>
      <c r="E39" s="39">
        <v>135</v>
      </c>
      <c r="F39" s="167">
        <f t="shared" si="0"/>
        <v>405</v>
      </c>
      <c r="G39" s="40"/>
      <c r="H39" s="37"/>
      <c r="I39" s="243"/>
    </row>
    <row r="40" spans="1:9" x14ac:dyDescent="0.2">
      <c r="A40" s="38" t="s">
        <v>6</v>
      </c>
      <c r="B40" s="39" t="s">
        <v>41</v>
      </c>
      <c r="C40" s="39"/>
      <c r="D40" s="39">
        <v>2</v>
      </c>
      <c r="E40" s="39">
        <v>6460</v>
      </c>
      <c r="F40" s="167">
        <f t="shared" si="0"/>
        <v>12920</v>
      </c>
      <c r="G40" s="40"/>
      <c r="H40" s="37"/>
      <c r="I40" s="243"/>
    </row>
    <row r="41" spans="1:9" x14ac:dyDescent="0.2">
      <c r="A41" s="38" t="s">
        <v>6</v>
      </c>
      <c r="B41" s="39" t="s">
        <v>42</v>
      </c>
      <c r="C41" s="39"/>
      <c r="D41" s="39">
        <v>1</v>
      </c>
      <c r="E41" s="39">
        <v>854.1</v>
      </c>
      <c r="F41" s="167">
        <f t="shared" si="0"/>
        <v>854.1</v>
      </c>
      <c r="G41" s="40"/>
      <c r="H41" s="37"/>
      <c r="I41" s="243"/>
    </row>
    <row r="42" spans="1:9" x14ac:dyDescent="0.2">
      <c r="A42" s="38" t="s">
        <v>6</v>
      </c>
      <c r="B42" s="39" t="s">
        <v>43</v>
      </c>
      <c r="C42" s="39"/>
      <c r="D42" s="39">
        <v>5</v>
      </c>
      <c r="E42" s="39">
        <v>37</v>
      </c>
      <c r="F42" s="167">
        <f t="shared" si="0"/>
        <v>185</v>
      </c>
      <c r="G42" s="40"/>
      <c r="H42" s="37"/>
    </row>
    <row r="43" spans="1:9" x14ac:dyDescent="0.2">
      <c r="A43" s="38" t="s">
        <v>6</v>
      </c>
      <c r="B43" s="39" t="s">
        <v>44</v>
      </c>
      <c r="C43" s="39"/>
      <c r="D43" s="39">
        <v>5</v>
      </c>
      <c r="E43" s="39">
        <v>7.9</v>
      </c>
      <c r="F43" s="167">
        <f t="shared" si="0"/>
        <v>39.5</v>
      </c>
      <c r="G43" s="40"/>
      <c r="H43" s="37"/>
    </row>
    <row r="44" spans="1:9" x14ac:dyDescent="0.2">
      <c r="A44" s="38" t="s">
        <v>6</v>
      </c>
      <c r="B44" s="39" t="s">
        <v>45</v>
      </c>
      <c r="C44" s="39"/>
      <c r="D44" s="39">
        <v>2</v>
      </c>
      <c r="E44" s="39">
        <v>99</v>
      </c>
      <c r="F44" s="167">
        <f t="shared" si="0"/>
        <v>198</v>
      </c>
      <c r="G44" s="40"/>
      <c r="H44" s="37"/>
    </row>
    <row r="45" spans="1:9" x14ac:dyDescent="0.2">
      <c r="A45" s="38" t="s">
        <v>6</v>
      </c>
      <c r="B45" s="39" t="s">
        <v>46</v>
      </c>
      <c r="C45" s="39"/>
      <c r="D45" s="39">
        <v>5</v>
      </c>
      <c r="E45" s="39">
        <v>8.4499999999999993</v>
      </c>
      <c r="F45" s="167">
        <f t="shared" si="0"/>
        <v>42.25</v>
      </c>
      <c r="G45" s="40"/>
      <c r="H45" s="37"/>
      <c r="I45" s="243"/>
    </row>
    <row r="46" spans="1:9" x14ac:dyDescent="0.2">
      <c r="A46" s="170" t="s">
        <v>6</v>
      </c>
      <c r="B46" s="171" t="s">
        <v>123</v>
      </c>
      <c r="C46" s="49"/>
      <c r="D46" s="172">
        <v>1</v>
      </c>
      <c r="E46" s="49">
        <v>80</v>
      </c>
      <c r="F46" s="167">
        <f t="shared" si="0"/>
        <v>80</v>
      </c>
      <c r="G46" s="42"/>
      <c r="H46" s="37"/>
      <c r="I46" s="243"/>
    </row>
    <row r="47" spans="1:9" x14ac:dyDescent="0.2">
      <c r="A47" s="170" t="s">
        <v>6</v>
      </c>
      <c r="B47" s="173" t="s">
        <v>124</v>
      </c>
      <c r="C47" s="49"/>
      <c r="D47" s="172">
        <v>4</v>
      </c>
      <c r="E47" s="49">
        <v>49</v>
      </c>
      <c r="F47" s="167">
        <f t="shared" si="0"/>
        <v>196</v>
      </c>
      <c r="G47" s="42"/>
      <c r="H47" s="37"/>
    </row>
    <row r="48" spans="1:9" x14ac:dyDescent="0.2">
      <c r="A48" s="170" t="s">
        <v>6</v>
      </c>
      <c r="B48" s="173" t="s">
        <v>125</v>
      </c>
      <c r="C48" s="49"/>
      <c r="D48" s="172">
        <v>2</v>
      </c>
      <c r="E48" s="49">
        <v>170</v>
      </c>
      <c r="F48" s="167">
        <f t="shared" si="0"/>
        <v>340</v>
      </c>
    </row>
    <row r="49" spans="1:12" x14ac:dyDescent="0.2">
      <c r="A49" s="170" t="s">
        <v>6</v>
      </c>
      <c r="B49" s="173" t="s">
        <v>126</v>
      </c>
      <c r="C49" s="49"/>
      <c r="D49" s="172">
        <v>2</v>
      </c>
      <c r="E49" s="49">
        <v>220</v>
      </c>
      <c r="F49" s="167">
        <f t="shared" si="0"/>
        <v>440</v>
      </c>
    </row>
    <row r="50" spans="1:12" x14ac:dyDescent="0.2">
      <c r="A50" s="170" t="s">
        <v>6</v>
      </c>
      <c r="B50" s="173" t="s">
        <v>127</v>
      </c>
      <c r="C50" s="49"/>
      <c r="D50" s="172">
        <v>4</v>
      </c>
      <c r="E50" s="49">
        <v>105</v>
      </c>
      <c r="F50" s="167">
        <f t="shared" si="0"/>
        <v>420</v>
      </c>
      <c r="G50" s="163"/>
      <c r="H50" s="164"/>
      <c r="J50" s="164"/>
      <c r="K50" s="165"/>
      <c r="L50" s="166"/>
    </row>
    <row r="51" spans="1:12" x14ac:dyDescent="0.2">
      <c r="A51" s="170" t="s">
        <v>6</v>
      </c>
      <c r="B51" s="173" t="s">
        <v>128</v>
      </c>
      <c r="C51" s="49"/>
      <c r="D51" s="172">
        <v>4</v>
      </c>
      <c r="E51" s="49">
        <v>125</v>
      </c>
      <c r="F51" s="167">
        <f t="shared" si="0"/>
        <v>500</v>
      </c>
    </row>
    <row r="52" spans="1:12" x14ac:dyDescent="0.2">
      <c r="A52" s="170" t="s">
        <v>6</v>
      </c>
      <c r="B52" s="173" t="s">
        <v>129</v>
      </c>
      <c r="C52" s="49"/>
      <c r="D52" s="172">
        <v>2</v>
      </c>
      <c r="E52" s="49">
        <v>520</v>
      </c>
      <c r="F52" s="167">
        <f t="shared" si="0"/>
        <v>1040</v>
      </c>
      <c r="I52" s="22"/>
    </row>
    <row r="53" spans="1:12" x14ac:dyDescent="0.2">
      <c r="A53" s="170" t="s">
        <v>6</v>
      </c>
      <c r="B53" s="173" t="s">
        <v>133</v>
      </c>
      <c r="C53" s="49"/>
      <c r="D53" s="172">
        <v>1</v>
      </c>
      <c r="E53" s="49">
        <v>390</v>
      </c>
      <c r="F53" s="167">
        <f t="shared" si="0"/>
        <v>390</v>
      </c>
      <c r="I53" s="22"/>
    </row>
    <row r="54" spans="1:12" x14ac:dyDescent="0.2">
      <c r="A54" s="170" t="s">
        <v>6</v>
      </c>
      <c r="B54" s="173" t="s">
        <v>130</v>
      </c>
      <c r="C54" s="49"/>
      <c r="D54" s="172">
        <v>8</v>
      </c>
      <c r="E54" s="49">
        <v>300</v>
      </c>
      <c r="F54" s="167">
        <f t="shared" si="0"/>
        <v>2400</v>
      </c>
      <c r="I54" s="22"/>
    </row>
    <row r="55" spans="1:12" x14ac:dyDescent="0.2">
      <c r="A55" s="170" t="s">
        <v>6</v>
      </c>
      <c r="B55" s="173" t="s">
        <v>131</v>
      </c>
      <c r="C55" s="49"/>
      <c r="D55" s="172">
        <v>4</v>
      </c>
      <c r="E55" s="49">
        <v>340</v>
      </c>
      <c r="F55" s="167">
        <f t="shared" si="0"/>
        <v>1360</v>
      </c>
    </row>
    <row r="56" spans="1:12" x14ac:dyDescent="0.2">
      <c r="A56" s="170" t="s">
        <v>6</v>
      </c>
      <c r="B56" s="173" t="s">
        <v>132</v>
      </c>
      <c r="C56" s="49"/>
      <c r="D56" s="172">
        <v>2</v>
      </c>
      <c r="E56" s="49">
        <v>33.5</v>
      </c>
      <c r="F56" s="167">
        <f t="shared" si="0"/>
        <v>67</v>
      </c>
    </row>
    <row r="57" spans="1:12" x14ac:dyDescent="0.2">
      <c r="A57" s="170" t="s">
        <v>6</v>
      </c>
      <c r="B57" s="173" t="s">
        <v>141</v>
      </c>
      <c r="C57" s="49"/>
      <c r="D57" s="172">
        <v>2</v>
      </c>
      <c r="E57" s="49">
        <v>63.65</v>
      </c>
      <c r="F57" s="167">
        <f t="shared" si="0"/>
        <v>127.3</v>
      </c>
      <c r="I57" s="42"/>
    </row>
    <row r="58" spans="1:12" x14ac:dyDescent="0.2">
      <c r="A58" s="170" t="s">
        <v>6</v>
      </c>
      <c r="B58" s="173" t="s">
        <v>134</v>
      </c>
      <c r="C58" s="49"/>
      <c r="D58" s="172">
        <v>4</v>
      </c>
      <c r="E58" s="49">
        <v>89</v>
      </c>
      <c r="F58" s="167">
        <f t="shared" si="0"/>
        <v>356</v>
      </c>
      <c r="I58" s="33"/>
    </row>
    <row r="59" spans="1:12" ht="17" thickBot="1" x14ac:dyDescent="0.25">
      <c r="A59" s="181" t="s">
        <v>798</v>
      </c>
      <c r="B59" s="182"/>
      <c r="C59" s="183"/>
      <c r="D59" s="184"/>
      <c r="E59" s="183"/>
      <c r="F59" s="185">
        <f>SUM(F3:F58)</f>
        <v>27225.139999999996</v>
      </c>
    </row>
    <row r="60" spans="1:12" x14ac:dyDescent="0.2">
      <c r="A60" s="170" t="s">
        <v>6</v>
      </c>
      <c r="B60" s="43" t="s">
        <v>135</v>
      </c>
      <c r="C60" s="174"/>
      <c r="D60" s="175">
        <v>2</v>
      </c>
      <c r="E60" s="174"/>
      <c r="F60" s="176"/>
    </row>
    <row r="61" spans="1:12" x14ac:dyDescent="0.2">
      <c r="A61" s="170" t="s">
        <v>6</v>
      </c>
      <c r="B61" s="173" t="s">
        <v>136</v>
      </c>
      <c r="C61" s="49"/>
      <c r="D61" s="172">
        <v>2</v>
      </c>
      <c r="E61" s="49"/>
      <c r="F61" s="177"/>
    </row>
    <row r="62" spans="1:12" x14ac:dyDescent="0.2">
      <c r="A62" s="170" t="s">
        <v>6</v>
      </c>
      <c r="B62" s="173" t="s">
        <v>137</v>
      </c>
      <c r="C62" s="49"/>
      <c r="D62" s="172">
        <v>1</v>
      </c>
      <c r="E62" s="49"/>
      <c r="F62" s="177"/>
    </row>
    <row r="63" spans="1:12" ht="17" thickBot="1" x14ac:dyDescent="0.25">
      <c r="A63" s="170" t="s">
        <v>6</v>
      </c>
      <c r="B63" s="178"/>
      <c r="C63" s="179"/>
      <c r="D63" s="178"/>
      <c r="E63" s="178" t="s">
        <v>138</v>
      </c>
      <c r="F63" s="180">
        <v>2456</v>
      </c>
      <c r="I63" s="243"/>
    </row>
    <row r="64" spans="1:12" x14ac:dyDescent="0.2">
      <c r="A64" s="170" t="s">
        <v>6</v>
      </c>
      <c r="B64" s="173" t="s">
        <v>139</v>
      </c>
      <c r="C64" s="49"/>
      <c r="D64" s="172">
        <v>1</v>
      </c>
      <c r="E64" s="49"/>
      <c r="F64" s="49"/>
      <c r="I64" s="243"/>
    </row>
    <row r="65" spans="1:9" x14ac:dyDescent="0.2">
      <c r="A65" s="170" t="s">
        <v>6</v>
      </c>
      <c r="B65" s="173" t="s">
        <v>140</v>
      </c>
      <c r="C65" s="49"/>
      <c r="D65" s="172">
        <v>1</v>
      </c>
      <c r="E65" s="49"/>
      <c r="F65" s="49"/>
      <c r="I65" s="243"/>
    </row>
    <row r="66" spans="1:9" ht="17" thickBot="1" x14ac:dyDescent="0.25">
      <c r="A66" s="170" t="s">
        <v>6</v>
      </c>
      <c r="B66" s="178"/>
      <c r="C66" s="179"/>
      <c r="D66" s="178"/>
      <c r="E66" s="178" t="s">
        <v>138</v>
      </c>
      <c r="F66" s="180">
        <v>635</v>
      </c>
      <c r="I66" s="243"/>
    </row>
    <row r="67" spans="1:9" x14ac:dyDescent="0.2">
      <c r="A67" s="181" t="s">
        <v>801</v>
      </c>
      <c r="B67" s="186"/>
      <c r="C67" s="187"/>
      <c r="D67" s="186"/>
      <c r="E67" s="186"/>
      <c r="F67" s="188">
        <f>F59+F63+F66</f>
        <v>30316.139999999996</v>
      </c>
      <c r="I67" s="243"/>
    </row>
    <row r="68" spans="1:9" x14ac:dyDescent="0.2">
      <c r="A68" s="170" t="s">
        <v>73</v>
      </c>
      <c r="B68" s="6" t="s">
        <v>47</v>
      </c>
      <c r="C68" s="6"/>
      <c r="D68" s="189">
        <v>5</v>
      </c>
      <c r="E68" s="190">
        <v>5</v>
      </c>
      <c r="F68" s="196">
        <f>D68*E68</f>
        <v>25</v>
      </c>
      <c r="G68" s="49"/>
      <c r="H68" s="49"/>
      <c r="I68" s="243"/>
    </row>
    <row r="69" spans="1:9" x14ac:dyDescent="0.2">
      <c r="A69" s="170" t="s">
        <v>73</v>
      </c>
      <c r="B69" s="191" t="s">
        <v>48</v>
      </c>
      <c r="C69" s="191"/>
      <c r="D69" s="192">
        <v>1</v>
      </c>
      <c r="E69" s="193">
        <v>33</v>
      </c>
      <c r="F69" s="196">
        <f t="shared" ref="F69:F75" si="1">D69*E69</f>
        <v>33</v>
      </c>
      <c r="G69" s="49"/>
      <c r="H69" s="49"/>
      <c r="I69" s="243"/>
    </row>
    <row r="70" spans="1:9" x14ac:dyDescent="0.2">
      <c r="A70" s="170" t="s">
        <v>73</v>
      </c>
      <c r="B70" s="191" t="s">
        <v>49</v>
      </c>
      <c r="C70" s="191"/>
      <c r="D70" s="192">
        <v>1</v>
      </c>
      <c r="E70" s="193">
        <v>58</v>
      </c>
      <c r="F70" s="196">
        <f t="shared" si="1"/>
        <v>58</v>
      </c>
      <c r="G70" s="49"/>
      <c r="H70" s="49"/>
      <c r="I70" s="243"/>
    </row>
    <row r="71" spans="1:9" x14ac:dyDescent="0.2">
      <c r="A71" s="170" t="s">
        <v>73</v>
      </c>
      <c r="B71" s="191" t="s">
        <v>50</v>
      </c>
      <c r="C71" s="191"/>
      <c r="D71" s="192">
        <v>10</v>
      </c>
      <c r="E71" s="193">
        <v>30</v>
      </c>
      <c r="F71" s="196">
        <f t="shared" si="1"/>
        <v>300</v>
      </c>
      <c r="G71" s="49"/>
      <c r="H71" s="49"/>
      <c r="I71" s="243"/>
    </row>
    <row r="72" spans="1:9" x14ac:dyDescent="0.2">
      <c r="A72" s="170" t="s">
        <v>73</v>
      </c>
      <c r="B72" s="191" t="s">
        <v>51</v>
      </c>
      <c r="C72" s="191"/>
      <c r="D72" s="192">
        <v>5</v>
      </c>
      <c r="E72" s="193">
        <v>72</v>
      </c>
      <c r="F72" s="196">
        <f t="shared" si="1"/>
        <v>360</v>
      </c>
      <c r="G72" s="49"/>
      <c r="H72" s="49"/>
      <c r="I72" s="243"/>
    </row>
    <row r="73" spans="1:9" x14ac:dyDescent="0.2">
      <c r="A73" s="170" t="s">
        <v>73</v>
      </c>
      <c r="B73" s="191" t="s">
        <v>52</v>
      </c>
      <c r="C73" s="191"/>
      <c r="D73" s="192">
        <v>2</v>
      </c>
      <c r="E73" s="193">
        <v>50</v>
      </c>
      <c r="F73" s="196">
        <f t="shared" si="1"/>
        <v>100</v>
      </c>
      <c r="G73" s="49"/>
      <c r="H73" s="49"/>
    </row>
    <row r="74" spans="1:9" x14ac:dyDescent="0.2">
      <c r="A74" s="170" t="s">
        <v>73</v>
      </c>
      <c r="B74" s="191" t="s">
        <v>53</v>
      </c>
      <c r="C74" s="191"/>
      <c r="D74" s="192">
        <v>1</v>
      </c>
      <c r="E74" s="193">
        <v>27.5</v>
      </c>
      <c r="F74" s="196">
        <f t="shared" si="1"/>
        <v>27.5</v>
      </c>
      <c r="G74" s="49"/>
      <c r="H74" s="49"/>
    </row>
    <row r="75" spans="1:9" x14ac:dyDescent="0.2">
      <c r="A75" s="170" t="s">
        <v>73</v>
      </c>
      <c r="B75" s="11" t="s">
        <v>54</v>
      </c>
      <c r="C75" s="11"/>
      <c r="D75" s="194">
        <v>1</v>
      </c>
      <c r="E75" s="195">
        <v>100</v>
      </c>
      <c r="F75" s="196">
        <f t="shared" si="1"/>
        <v>100</v>
      </c>
      <c r="G75" s="49"/>
      <c r="H75" s="49"/>
    </row>
    <row r="76" spans="1:9" x14ac:dyDescent="0.2">
      <c r="A76" s="21" t="s">
        <v>73</v>
      </c>
      <c r="B76" s="15" t="s">
        <v>55</v>
      </c>
      <c r="C76" s="15"/>
      <c r="D76" s="9">
        <v>6</v>
      </c>
      <c r="E76" s="10">
        <v>38</v>
      </c>
      <c r="F76" s="153">
        <f t="shared" ref="F76:F93" si="2">D76*E76</f>
        <v>228</v>
      </c>
    </row>
    <row r="77" spans="1:9" x14ac:dyDescent="0.2">
      <c r="A77" s="21" t="s">
        <v>73</v>
      </c>
      <c r="B77" s="15" t="s">
        <v>56</v>
      </c>
      <c r="C77" s="15"/>
      <c r="D77" s="9">
        <v>1</v>
      </c>
      <c r="E77" s="10">
        <v>16.5</v>
      </c>
      <c r="F77" s="153">
        <f t="shared" si="2"/>
        <v>16.5</v>
      </c>
    </row>
    <row r="78" spans="1:9" x14ac:dyDescent="0.2">
      <c r="A78" s="21" t="s">
        <v>73</v>
      </c>
      <c r="B78" s="16" t="s">
        <v>57</v>
      </c>
      <c r="C78" s="16"/>
      <c r="D78" s="12">
        <v>4</v>
      </c>
      <c r="E78" s="13">
        <v>5.5</v>
      </c>
      <c r="F78" s="153">
        <f t="shared" si="2"/>
        <v>22</v>
      </c>
    </row>
    <row r="79" spans="1:9" x14ac:dyDescent="0.2">
      <c r="A79" s="21" t="s">
        <v>73</v>
      </c>
      <c r="B79" s="17" t="s">
        <v>58</v>
      </c>
      <c r="C79" s="17"/>
      <c r="D79" s="18">
        <v>1</v>
      </c>
      <c r="E79" s="19">
        <v>454</v>
      </c>
      <c r="F79" s="153">
        <f t="shared" si="2"/>
        <v>454</v>
      </c>
      <c r="I79" s="243"/>
    </row>
    <row r="80" spans="1:9" x14ac:dyDescent="0.2">
      <c r="A80" s="21" t="s">
        <v>73</v>
      </c>
      <c r="B80" s="20" t="s">
        <v>59</v>
      </c>
      <c r="C80" s="20"/>
      <c r="D80" s="7">
        <v>2</v>
      </c>
      <c r="E80" s="8">
        <v>4.5</v>
      </c>
      <c r="F80" s="153">
        <f t="shared" si="2"/>
        <v>9</v>
      </c>
      <c r="I80" s="243"/>
    </row>
    <row r="81" spans="1:9" x14ac:dyDescent="0.2">
      <c r="A81" s="21" t="s">
        <v>73</v>
      </c>
      <c r="B81" s="14" t="s">
        <v>60</v>
      </c>
      <c r="C81" s="14"/>
      <c r="D81" s="9">
        <v>4</v>
      </c>
      <c r="E81" s="10">
        <v>5.5</v>
      </c>
      <c r="F81" s="153">
        <f t="shared" si="2"/>
        <v>22</v>
      </c>
      <c r="I81" s="243"/>
    </row>
    <row r="82" spans="1:9" x14ac:dyDescent="0.2">
      <c r="A82" s="21" t="s">
        <v>73</v>
      </c>
      <c r="B82" s="14" t="s">
        <v>61</v>
      </c>
      <c r="C82" s="14"/>
      <c r="D82" s="9">
        <v>5</v>
      </c>
      <c r="E82" s="10">
        <v>7</v>
      </c>
      <c r="F82" s="153">
        <f t="shared" si="2"/>
        <v>35</v>
      </c>
      <c r="I82" s="243"/>
    </row>
    <row r="83" spans="1:9" x14ac:dyDescent="0.2">
      <c r="A83" s="21" t="s">
        <v>73</v>
      </c>
      <c r="B83" s="14" t="s">
        <v>62</v>
      </c>
      <c r="C83" s="14"/>
      <c r="D83" s="9">
        <v>5</v>
      </c>
      <c r="E83" s="10">
        <v>3.5</v>
      </c>
      <c r="F83" s="153">
        <f t="shared" si="2"/>
        <v>17.5</v>
      </c>
      <c r="I83" s="243"/>
    </row>
    <row r="84" spans="1:9" x14ac:dyDescent="0.2">
      <c r="A84" s="21" t="s">
        <v>73</v>
      </c>
      <c r="B84" s="14" t="s">
        <v>63</v>
      </c>
      <c r="C84" s="14"/>
      <c r="D84" s="9">
        <v>5</v>
      </c>
      <c r="E84" s="10">
        <v>4.5</v>
      </c>
      <c r="F84" s="153">
        <f t="shared" si="2"/>
        <v>22.5</v>
      </c>
      <c r="I84" s="243"/>
    </row>
    <row r="85" spans="1:9" x14ac:dyDescent="0.2">
      <c r="A85" s="21" t="s">
        <v>73</v>
      </c>
      <c r="B85" s="14" t="s">
        <v>64</v>
      </c>
      <c r="C85" s="14"/>
      <c r="D85" s="9">
        <v>8</v>
      </c>
      <c r="E85" s="10">
        <v>6</v>
      </c>
      <c r="F85" s="153">
        <f t="shared" si="2"/>
        <v>48</v>
      </c>
    </row>
    <row r="86" spans="1:9" x14ac:dyDescent="0.2">
      <c r="A86" s="21" t="s">
        <v>73</v>
      </c>
      <c r="B86" s="14" t="s">
        <v>65</v>
      </c>
      <c r="C86" s="14"/>
      <c r="D86" s="9">
        <v>2</v>
      </c>
      <c r="E86" s="10">
        <v>5</v>
      </c>
      <c r="F86" s="153">
        <f t="shared" si="2"/>
        <v>10</v>
      </c>
    </row>
    <row r="87" spans="1:9" x14ac:dyDescent="0.2">
      <c r="A87" s="21" t="s">
        <v>73</v>
      </c>
      <c r="B87" s="14" t="s">
        <v>66</v>
      </c>
      <c r="C87" s="14"/>
      <c r="D87" s="9">
        <v>3</v>
      </c>
      <c r="E87" s="10">
        <v>7</v>
      </c>
      <c r="F87" s="153">
        <f t="shared" si="2"/>
        <v>21</v>
      </c>
      <c r="I87" s="243"/>
    </row>
    <row r="88" spans="1:9" x14ac:dyDescent="0.2">
      <c r="A88" s="21" t="s">
        <v>73</v>
      </c>
      <c r="B88" s="14" t="s">
        <v>67</v>
      </c>
      <c r="C88" s="14"/>
      <c r="D88" s="9">
        <v>3</v>
      </c>
      <c r="E88" s="10">
        <v>26.5</v>
      </c>
      <c r="F88" s="153">
        <f t="shared" si="2"/>
        <v>79.5</v>
      </c>
      <c r="I88" s="243"/>
    </row>
    <row r="89" spans="1:9" x14ac:dyDescent="0.2">
      <c r="A89" s="21" t="s">
        <v>73</v>
      </c>
      <c r="B89" s="14" t="s">
        <v>68</v>
      </c>
      <c r="C89" s="14"/>
      <c r="D89" s="9">
        <v>3</v>
      </c>
      <c r="E89" s="10">
        <v>36</v>
      </c>
      <c r="F89" s="153">
        <f t="shared" si="2"/>
        <v>108</v>
      </c>
      <c r="I89" s="243"/>
    </row>
    <row r="90" spans="1:9" x14ac:dyDescent="0.2">
      <c r="A90" s="21" t="s">
        <v>73</v>
      </c>
      <c r="B90" s="14" t="s">
        <v>69</v>
      </c>
      <c r="C90" s="14"/>
      <c r="D90" s="9">
        <v>1</v>
      </c>
      <c r="E90" s="10">
        <v>85</v>
      </c>
      <c r="F90" s="153">
        <f t="shared" si="2"/>
        <v>85</v>
      </c>
      <c r="I90" s="243"/>
    </row>
    <row r="91" spans="1:9" x14ac:dyDescent="0.2">
      <c r="A91" s="21" t="s">
        <v>73</v>
      </c>
      <c r="B91" s="14" t="s">
        <v>70</v>
      </c>
      <c r="C91" s="14"/>
      <c r="D91" s="9">
        <v>1</v>
      </c>
      <c r="E91" s="10">
        <v>105</v>
      </c>
      <c r="F91" s="153">
        <f t="shared" si="2"/>
        <v>105</v>
      </c>
    </row>
    <row r="92" spans="1:9" x14ac:dyDescent="0.2">
      <c r="A92" s="21" t="s">
        <v>73</v>
      </c>
      <c r="B92" s="14" t="s">
        <v>71</v>
      </c>
      <c r="C92" s="14"/>
      <c r="D92" s="9">
        <v>1</v>
      </c>
      <c r="E92" s="10">
        <v>72</v>
      </c>
      <c r="F92" s="153">
        <f t="shared" si="2"/>
        <v>72</v>
      </c>
    </row>
    <row r="93" spans="1:9" x14ac:dyDescent="0.2">
      <c r="A93" s="21" t="s">
        <v>73</v>
      </c>
      <c r="B93" s="14" t="s">
        <v>72</v>
      </c>
      <c r="C93" s="14"/>
      <c r="D93" s="9">
        <v>1</v>
      </c>
      <c r="E93" s="10">
        <v>96</v>
      </c>
      <c r="F93" s="153">
        <f t="shared" si="2"/>
        <v>96</v>
      </c>
    </row>
    <row r="94" spans="1:9" x14ac:dyDescent="0.2">
      <c r="A94" s="154" t="s">
        <v>798</v>
      </c>
      <c r="B94" s="155"/>
      <c r="C94" s="155"/>
      <c r="D94" s="156"/>
      <c r="E94" s="157"/>
      <c r="F94" s="159">
        <f>SUM(F68:F93)</f>
        <v>2454.5</v>
      </c>
    </row>
    <row r="95" spans="1:9" x14ac:dyDescent="0.2">
      <c r="A95" s="21" t="s">
        <v>73</v>
      </c>
      <c r="B95" s="20" t="s">
        <v>74</v>
      </c>
      <c r="C95" s="20"/>
      <c r="D95" s="23">
        <v>1</v>
      </c>
      <c r="E95" s="266" t="s">
        <v>75</v>
      </c>
      <c r="F95" s="267"/>
    </row>
    <row r="96" spans="1:9" x14ac:dyDescent="0.2">
      <c r="A96" s="21" t="s">
        <v>73</v>
      </c>
      <c r="B96" s="14" t="s">
        <v>76</v>
      </c>
      <c r="C96" s="14"/>
      <c r="D96" s="24">
        <v>5</v>
      </c>
      <c r="E96" s="268"/>
      <c r="F96" s="269"/>
    </row>
    <row r="97" spans="1:6" x14ac:dyDescent="0.2">
      <c r="A97" s="21" t="s">
        <v>73</v>
      </c>
      <c r="B97" s="14" t="s">
        <v>77</v>
      </c>
      <c r="C97" s="14"/>
      <c r="D97" s="24">
        <v>5</v>
      </c>
      <c r="E97" s="268"/>
      <c r="F97" s="269"/>
    </row>
    <row r="98" spans="1:6" x14ac:dyDescent="0.2">
      <c r="A98" s="21" t="s">
        <v>73</v>
      </c>
      <c r="B98" s="14" t="s">
        <v>78</v>
      </c>
      <c r="C98" s="14"/>
      <c r="D98" s="24">
        <v>1</v>
      </c>
      <c r="E98" s="268"/>
      <c r="F98" s="269"/>
    </row>
    <row r="99" spans="1:6" x14ac:dyDescent="0.2">
      <c r="A99" s="21" t="s">
        <v>73</v>
      </c>
      <c r="B99" s="25" t="s">
        <v>79</v>
      </c>
      <c r="C99" s="25"/>
      <c r="D99" s="26">
        <v>1</v>
      </c>
      <c r="E99" s="270"/>
      <c r="F99" s="271"/>
    </row>
    <row r="100" spans="1:6" x14ac:dyDescent="0.2">
      <c r="A100" s="154" t="s">
        <v>798</v>
      </c>
      <c r="B100" s="160"/>
      <c r="C100" s="160"/>
      <c r="D100" s="156"/>
      <c r="E100" s="161"/>
      <c r="F100" s="162">
        <v>3517</v>
      </c>
    </row>
    <row r="101" spans="1:6" x14ac:dyDescent="0.2">
      <c r="A101" s="154" t="s">
        <v>799</v>
      </c>
      <c r="B101" s="160"/>
      <c r="C101" s="160"/>
      <c r="D101" s="156"/>
      <c r="E101" s="161"/>
      <c r="F101" s="197">
        <f>F94+F100</f>
        <v>5971.5</v>
      </c>
    </row>
    <row r="103" spans="1:6" x14ac:dyDescent="0.2">
      <c r="A103" s="21" t="s">
        <v>122</v>
      </c>
      <c r="B103" s="29" t="s">
        <v>84</v>
      </c>
    </row>
    <row r="104" spans="1:6" x14ac:dyDescent="0.2">
      <c r="A104" s="21" t="s">
        <v>122</v>
      </c>
      <c r="B104" s="29" t="s">
        <v>85</v>
      </c>
    </row>
    <row r="105" spans="1:6" x14ac:dyDescent="0.2">
      <c r="A105" s="21" t="s">
        <v>122</v>
      </c>
      <c r="C105" s="30" t="s">
        <v>86</v>
      </c>
      <c r="D105" s="30">
        <v>30</v>
      </c>
    </row>
    <row r="106" spans="1:6" x14ac:dyDescent="0.2">
      <c r="A106" s="21" t="s">
        <v>122</v>
      </c>
      <c r="C106" s="30" t="s">
        <v>87</v>
      </c>
      <c r="D106" s="30">
        <v>30</v>
      </c>
    </row>
    <row r="107" spans="1:6" x14ac:dyDescent="0.2">
      <c r="A107" s="21" t="s">
        <v>122</v>
      </c>
      <c r="C107" s="30" t="s">
        <v>88</v>
      </c>
      <c r="D107" s="30">
        <v>10</v>
      </c>
    </row>
    <row r="108" spans="1:6" x14ac:dyDescent="0.2">
      <c r="A108" s="21" t="s">
        <v>122</v>
      </c>
      <c r="C108" s="30" t="s">
        <v>89</v>
      </c>
      <c r="D108" s="30">
        <v>30</v>
      </c>
    </row>
    <row r="109" spans="1:6" x14ac:dyDescent="0.2">
      <c r="A109" s="21" t="s">
        <v>122</v>
      </c>
      <c r="C109" s="30" t="s">
        <v>90</v>
      </c>
      <c r="D109" s="30">
        <v>15</v>
      </c>
    </row>
    <row r="110" spans="1:6" x14ac:dyDescent="0.2">
      <c r="A110" s="21" t="s">
        <v>122</v>
      </c>
      <c r="C110" s="30" t="s">
        <v>91</v>
      </c>
      <c r="D110" s="30">
        <v>15</v>
      </c>
    </row>
    <row r="111" spans="1:6" x14ac:dyDescent="0.2">
      <c r="A111" s="21" t="s">
        <v>122</v>
      </c>
      <c r="C111" s="30" t="s">
        <v>92</v>
      </c>
      <c r="D111" s="30">
        <v>10</v>
      </c>
    </row>
    <row r="112" spans="1:6" x14ac:dyDescent="0.2">
      <c r="A112" s="21" t="s">
        <v>122</v>
      </c>
      <c r="C112" s="30" t="s">
        <v>93</v>
      </c>
      <c r="D112" s="30">
        <v>5</v>
      </c>
    </row>
    <row r="113" spans="1:6" x14ac:dyDescent="0.2">
      <c r="A113" s="21" t="s">
        <v>122</v>
      </c>
      <c r="C113" s="30" t="s">
        <v>94</v>
      </c>
      <c r="D113" s="30">
        <v>5</v>
      </c>
    </row>
    <row r="114" spans="1:6" ht="17" thickBot="1" x14ac:dyDescent="0.25">
      <c r="A114" s="21" t="s">
        <v>122</v>
      </c>
      <c r="C114" s="31"/>
      <c r="D114" s="31"/>
      <c r="F114" s="32">
        <v>4000</v>
      </c>
    </row>
    <row r="115" spans="1:6" ht="17" thickTop="1" x14ac:dyDescent="0.2">
      <c r="A115" s="21" t="s">
        <v>122</v>
      </c>
      <c r="B115" s="33" t="s">
        <v>95</v>
      </c>
      <c r="C115" s="9" t="s">
        <v>86</v>
      </c>
      <c r="D115" s="9">
        <v>4</v>
      </c>
    </row>
    <row r="116" spans="1:6" x14ac:dyDescent="0.2">
      <c r="A116" s="21" t="s">
        <v>122</v>
      </c>
      <c r="C116" s="9" t="s">
        <v>87</v>
      </c>
      <c r="D116" s="9">
        <v>4</v>
      </c>
    </row>
    <row r="117" spans="1:6" x14ac:dyDescent="0.2">
      <c r="A117" s="21" t="s">
        <v>122</v>
      </c>
      <c r="C117" s="9" t="s">
        <v>88</v>
      </c>
      <c r="D117" s="9">
        <v>0</v>
      </c>
    </row>
    <row r="118" spans="1:6" x14ac:dyDescent="0.2">
      <c r="A118" s="21" t="s">
        <v>122</v>
      </c>
      <c r="C118" s="9" t="s">
        <v>89</v>
      </c>
      <c r="D118" s="9">
        <v>2</v>
      </c>
    </row>
    <row r="119" spans="1:6" x14ac:dyDescent="0.2">
      <c r="A119" s="21" t="s">
        <v>122</v>
      </c>
      <c r="C119" s="9" t="s">
        <v>90</v>
      </c>
      <c r="D119" s="9">
        <v>2</v>
      </c>
    </row>
    <row r="120" spans="1:6" x14ac:dyDescent="0.2">
      <c r="A120" s="21" t="s">
        <v>122</v>
      </c>
      <c r="C120" s="9" t="s">
        <v>91</v>
      </c>
      <c r="D120" s="9">
        <v>1</v>
      </c>
    </row>
    <row r="121" spans="1:6" x14ac:dyDescent="0.2">
      <c r="A121" s="21" t="s">
        <v>122</v>
      </c>
      <c r="C121" s="9" t="s">
        <v>92</v>
      </c>
      <c r="D121" s="9">
        <v>1</v>
      </c>
    </row>
    <row r="122" spans="1:6" x14ac:dyDescent="0.2">
      <c r="A122" s="21" t="s">
        <v>122</v>
      </c>
      <c r="C122" s="9" t="s">
        <v>93</v>
      </c>
      <c r="D122" s="9">
        <v>0</v>
      </c>
    </row>
    <row r="123" spans="1:6" x14ac:dyDescent="0.2">
      <c r="A123" s="21" t="s">
        <v>122</v>
      </c>
      <c r="C123" s="9" t="s">
        <v>94</v>
      </c>
      <c r="D123" s="9">
        <v>0</v>
      </c>
    </row>
    <row r="124" spans="1:6" ht="17" thickBot="1" x14ac:dyDescent="0.25">
      <c r="A124" s="21" t="s">
        <v>122</v>
      </c>
      <c r="C124" s="31"/>
      <c r="D124" s="31"/>
      <c r="F124" s="32">
        <v>2000</v>
      </c>
    </row>
    <row r="125" spans="1:6" ht="17" thickTop="1" x14ac:dyDescent="0.2">
      <c r="A125" s="21" t="s">
        <v>122</v>
      </c>
      <c r="B125" s="33" t="s">
        <v>96</v>
      </c>
      <c r="C125" s="9" t="s">
        <v>86</v>
      </c>
      <c r="D125" s="9">
        <v>3</v>
      </c>
    </row>
    <row r="126" spans="1:6" x14ac:dyDescent="0.2">
      <c r="A126" s="21" t="s">
        <v>122</v>
      </c>
      <c r="C126" s="9" t="s">
        <v>87</v>
      </c>
      <c r="D126" s="9">
        <v>3</v>
      </c>
    </row>
    <row r="127" spans="1:6" x14ac:dyDescent="0.2">
      <c r="A127" s="21" t="s">
        <v>122</v>
      </c>
      <c r="C127" s="9" t="s">
        <v>88</v>
      </c>
      <c r="D127" s="9">
        <v>0</v>
      </c>
    </row>
    <row r="128" spans="1:6" x14ac:dyDescent="0.2">
      <c r="A128" s="21" t="s">
        <v>122</v>
      </c>
      <c r="C128" s="9" t="s">
        <v>89</v>
      </c>
      <c r="D128" s="9">
        <v>2</v>
      </c>
    </row>
    <row r="129" spans="1:6" ht="17" thickBot="1" x14ac:dyDescent="0.25">
      <c r="A129" s="21" t="s">
        <v>122</v>
      </c>
      <c r="C129" s="31"/>
      <c r="D129" s="31"/>
      <c r="F129" s="32">
        <v>2000</v>
      </c>
    </row>
    <row r="130" spans="1:6" ht="17" thickTop="1" x14ac:dyDescent="0.2">
      <c r="A130" s="21" t="s">
        <v>122</v>
      </c>
      <c r="B130" s="33" t="s">
        <v>97</v>
      </c>
      <c r="C130" s="9" t="s">
        <v>99</v>
      </c>
      <c r="D130" s="9">
        <v>10</v>
      </c>
    </row>
    <row r="131" spans="1:6" x14ac:dyDescent="0.2">
      <c r="A131" s="21" t="s">
        <v>122</v>
      </c>
      <c r="B131" s="33" t="s">
        <v>98</v>
      </c>
      <c r="C131" s="9" t="s">
        <v>100</v>
      </c>
      <c r="D131" s="9">
        <v>10</v>
      </c>
    </row>
    <row r="132" spans="1:6" x14ac:dyDescent="0.2">
      <c r="A132" s="21" t="s">
        <v>122</v>
      </c>
      <c r="C132" s="9" t="s">
        <v>101</v>
      </c>
      <c r="D132" s="9">
        <v>10</v>
      </c>
    </row>
    <row r="133" spans="1:6" x14ac:dyDescent="0.2">
      <c r="A133" s="21" t="s">
        <v>122</v>
      </c>
      <c r="C133" s="9" t="s">
        <v>102</v>
      </c>
      <c r="D133" s="9">
        <v>5</v>
      </c>
    </row>
    <row r="134" spans="1:6" x14ac:dyDescent="0.2">
      <c r="A134" s="21" t="s">
        <v>122</v>
      </c>
      <c r="C134" s="9" t="s">
        <v>103</v>
      </c>
      <c r="D134" s="9">
        <v>5</v>
      </c>
    </row>
    <row r="135" spans="1:6" x14ac:dyDescent="0.2">
      <c r="A135" s="21" t="s">
        <v>122</v>
      </c>
      <c r="C135" s="9" t="s">
        <v>104</v>
      </c>
      <c r="D135" s="9">
        <v>5</v>
      </c>
    </row>
    <row r="136" spans="1:6" x14ac:dyDescent="0.2">
      <c r="A136" s="21" t="s">
        <v>122</v>
      </c>
      <c r="C136" s="9" t="s">
        <v>105</v>
      </c>
      <c r="D136" s="9">
        <v>5</v>
      </c>
    </row>
    <row r="137" spans="1:6" ht="17" thickBot="1" x14ac:dyDescent="0.25">
      <c r="A137" s="21" t="s">
        <v>122</v>
      </c>
      <c r="C137" s="31"/>
      <c r="D137" s="31"/>
      <c r="F137" s="32">
        <v>2000</v>
      </c>
    </row>
    <row r="138" spans="1:6" ht="17" thickTop="1" x14ac:dyDescent="0.2">
      <c r="A138" s="21" t="s">
        <v>122</v>
      </c>
      <c r="B138" s="34" t="s">
        <v>106</v>
      </c>
    </row>
    <row r="139" spans="1:6" ht="17" thickBot="1" x14ac:dyDescent="0.25">
      <c r="A139" s="21" t="s">
        <v>122</v>
      </c>
      <c r="C139" s="35"/>
      <c r="D139" s="35"/>
      <c r="F139" s="32">
        <v>2000</v>
      </c>
    </row>
    <row r="140" spans="1:6" ht="17" thickTop="1" x14ac:dyDescent="0.2">
      <c r="A140" s="21" t="s">
        <v>122</v>
      </c>
      <c r="B140" s="29" t="s">
        <v>107</v>
      </c>
      <c r="C140" s="30" t="s">
        <v>99</v>
      </c>
      <c r="D140" s="30">
        <v>5</v>
      </c>
      <c r="E140" s="30"/>
    </row>
    <row r="141" spans="1:6" x14ac:dyDescent="0.2">
      <c r="A141" s="21" t="s">
        <v>122</v>
      </c>
      <c r="C141" s="30" t="s">
        <v>100</v>
      </c>
      <c r="D141" s="30">
        <v>5</v>
      </c>
    </row>
    <row r="142" spans="1:6" x14ac:dyDescent="0.2">
      <c r="A142" s="21" t="s">
        <v>122</v>
      </c>
      <c r="C142" s="30" t="s">
        <v>101</v>
      </c>
      <c r="D142" s="30">
        <v>5</v>
      </c>
    </row>
    <row r="143" spans="1:6" x14ac:dyDescent="0.2">
      <c r="A143" s="21" t="s">
        <v>122</v>
      </c>
      <c r="C143" s="30" t="s">
        <v>102</v>
      </c>
      <c r="D143" s="30">
        <v>3</v>
      </c>
    </row>
    <row r="144" spans="1:6" x14ac:dyDescent="0.2">
      <c r="A144" s="21" t="s">
        <v>122</v>
      </c>
      <c r="C144" s="30" t="s">
        <v>103</v>
      </c>
      <c r="D144" s="30">
        <v>3</v>
      </c>
    </row>
    <row r="145" spans="1:6" x14ac:dyDescent="0.2">
      <c r="A145" s="21" t="s">
        <v>122</v>
      </c>
      <c r="C145" s="30" t="s">
        <v>104</v>
      </c>
      <c r="D145" s="30">
        <v>3</v>
      </c>
    </row>
    <row r="146" spans="1:6" x14ac:dyDescent="0.2">
      <c r="A146" s="21" t="s">
        <v>122</v>
      </c>
      <c r="C146" s="30" t="s">
        <v>105</v>
      </c>
      <c r="D146" s="30">
        <v>3</v>
      </c>
    </row>
    <row r="147" spans="1:6" ht="17" thickBot="1" x14ac:dyDescent="0.25">
      <c r="A147" s="21" t="s">
        <v>122</v>
      </c>
      <c r="C147" s="31"/>
      <c r="D147" s="31"/>
      <c r="F147" s="32">
        <v>2000</v>
      </c>
    </row>
    <row r="148" spans="1:6" ht="17" thickTop="1" x14ac:dyDescent="0.2">
      <c r="A148" s="21" t="s">
        <v>122</v>
      </c>
      <c r="B148" s="29" t="s">
        <v>108</v>
      </c>
    </row>
    <row r="149" spans="1:6" ht="17" thickBot="1" x14ac:dyDescent="0.25">
      <c r="A149" s="21" t="s">
        <v>122</v>
      </c>
      <c r="F149" s="32">
        <v>3000</v>
      </c>
    </row>
    <row r="150" spans="1:6" ht="17" thickTop="1" x14ac:dyDescent="0.2">
      <c r="A150" s="21" t="s">
        <v>122</v>
      </c>
      <c r="B150" s="29" t="s">
        <v>109</v>
      </c>
      <c r="C150" s="30" t="s">
        <v>99</v>
      </c>
      <c r="D150" s="30">
        <v>2</v>
      </c>
    </row>
    <row r="151" spans="1:6" x14ac:dyDescent="0.2">
      <c r="A151" s="21" t="s">
        <v>122</v>
      </c>
      <c r="C151" s="30" t="s">
        <v>100</v>
      </c>
      <c r="D151" s="30">
        <v>2</v>
      </c>
    </row>
    <row r="152" spans="1:6" x14ac:dyDescent="0.2">
      <c r="A152" s="21" t="s">
        <v>122</v>
      </c>
      <c r="C152" s="30" t="s">
        <v>101</v>
      </c>
      <c r="D152" s="30">
        <v>2</v>
      </c>
    </row>
    <row r="153" spans="1:6" ht="17" thickBot="1" x14ac:dyDescent="0.25">
      <c r="A153" s="21" t="s">
        <v>122</v>
      </c>
      <c r="C153" s="31"/>
      <c r="D153" s="31"/>
      <c r="F153" s="32">
        <v>2000</v>
      </c>
    </row>
    <row r="154" spans="1:6" ht="17" thickTop="1" x14ac:dyDescent="0.2">
      <c r="A154" s="21" t="s">
        <v>122</v>
      </c>
      <c r="B154" s="29" t="s">
        <v>110</v>
      </c>
    </row>
    <row r="155" spans="1:6" x14ac:dyDescent="0.2">
      <c r="A155" s="21" t="s">
        <v>122</v>
      </c>
      <c r="C155" s="30" t="s">
        <v>112</v>
      </c>
      <c r="D155" s="30">
        <v>3</v>
      </c>
    </row>
    <row r="156" spans="1:6" x14ac:dyDescent="0.2">
      <c r="A156" s="21" t="s">
        <v>122</v>
      </c>
      <c r="C156" t="s">
        <v>113</v>
      </c>
      <c r="D156" s="30">
        <v>3</v>
      </c>
    </row>
    <row r="157" spans="1:6" x14ac:dyDescent="0.2">
      <c r="A157" s="21" t="s">
        <v>122</v>
      </c>
      <c r="B157" s="29" t="s">
        <v>111</v>
      </c>
      <c r="C157" t="s">
        <v>114</v>
      </c>
      <c r="D157" s="30">
        <v>10</v>
      </c>
    </row>
    <row r="158" spans="1:6" x14ac:dyDescent="0.2">
      <c r="A158" s="21" t="s">
        <v>122</v>
      </c>
      <c r="C158" t="s">
        <v>115</v>
      </c>
      <c r="D158" s="30">
        <v>10</v>
      </c>
    </row>
    <row r="159" spans="1:6" ht="17" thickBot="1" x14ac:dyDescent="0.25">
      <c r="A159" s="21" t="s">
        <v>122</v>
      </c>
      <c r="C159" s="31"/>
      <c r="D159" s="31"/>
      <c r="F159" s="32">
        <v>3000</v>
      </c>
    </row>
    <row r="160" spans="1:6" ht="17" thickTop="1" x14ac:dyDescent="0.2">
      <c r="A160" s="21" t="s">
        <v>122</v>
      </c>
      <c r="B160" s="29" t="s">
        <v>116</v>
      </c>
    </row>
    <row r="161" spans="1:6" x14ac:dyDescent="0.2">
      <c r="A161" s="21" t="s">
        <v>122</v>
      </c>
      <c r="B161" s="29" t="s">
        <v>117</v>
      </c>
    </row>
    <row r="162" spans="1:6" x14ac:dyDescent="0.2">
      <c r="A162" s="21" t="s">
        <v>122</v>
      </c>
      <c r="B162" s="29" t="s">
        <v>118</v>
      </c>
    </row>
    <row r="163" spans="1:6" x14ac:dyDescent="0.2">
      <c r="A163" s="21" t="s">
        <v>122</v>
      </c>
      <c r="B163" s="29" t="s">
        <v>119</v>
      </c>
    </row>
    <row r="164" spans="1:6" ht="17" thickBot="1" x14ac:dyDescent="0.25">
      <c r="A164" s="21" t="s">
        <v>122</v>
      </c>
      <c r="C164" s="31"/>
      <c r="D164" s="31"/>
      <c r="F164" s="32">
        <v>4000</v>
      </c>
    </row>
    <row r="165" spans="1:6" ht="17" thickTop="1" x14ac:dyDescent="0.2">
      <c r="A165" s="21" t="s">
        <v>122</v>
      </c>
      <c r="B165" s="29" t="s">
        <v>120</v>
      </c>
    </row>
    <row r="166" spans="1:6" ht="17" thickBot="1" x14ac:dyDescent="0.25">
      <c r="A166" s="21" t="s">
        <v>122</v>
      </c>
      <c r="C166" s="31"/>
      <c r="D166" s="31"/>
      <c r="F166" s="32">
        <v>3000</v>
      </c>
    </row>
    <row r="167" spans="1:6" ht="17" thickTop="1" x14ac:dyDescent="0.2">
      <c r="A167" s="21" t="s">
        <v>122</v>
      </c>
      <c r="B167" s="29" t="s">
        <v>121</v>
      </c>
    </row>
    <row r="168" spans="1:6" ht="17" thickBot="1" x14ac:dyDescent="0.25">
      <c r="A168" s="21" t="s">
        <v>122</v>
      </c>
      <c r="C168" s="31"/>
      <c r="D168" s="31"/>
      <c r="F168" s="32">
        <v>3000</v>
      </c>
    </row>
    <row r="169" spans="1:6" ht="17" thickTop="1" x14ac:dyDescent="0.2">
      <c r="A169" s="154" t="s">
        <v>800</v>
      </c>
      <c r="B169" s="168"/>
      <c r="C169" s="156"/>
      <c r="D169" s="156"/>
      <c r="E169" s="168"/>
      <c r="F169" s="169">
        <f>F114+F124+F129+F137+F139+F147+F149+F153+F159+F164+F166+F168</f>
        <v>32000</v>
      </c>
    </row>
    <row r="170" spans="1:6" x14ac:dyDescent="0.2">
      <c r="A170" s="221" t="s">
        <v>152</v>
      </c>
      <c r="B170" s="222" t="s">
        <v>825</v>
      </c>
      <c r="C170" s="223"/>
      <c r="D170" s="222">
        <v>4</v>
      </c>
      <c r="E170" s="224">
        <v>6.7</v>
      </c>
      <c r="F170" s="224">
        <v>26.8</v>
      </c>
    </row>
    <row r="171" spans="1:6" x14ac:dyDescent="0.2">
      <c r="A171" s="221" t="s">
        <v>152</v>
      </c>
      <c r="B171" s="222" t="s">
        <v>826</v>
      </c>
      <c r="C171" s="223"/>
      <c r="D171" s="222">
        <v>6</v>
      </c>
      <c r="E171" s="224">
        <v>160</v>
      </c>
      <c r="F171" s="224">
        <v>960</v>
      </c>
    </row>
    <row r="172" spans="1:6" x14ac:dyDescent="0.2">
      <c r="A172" s="221" t="s">
        <v>152</v>
      </c>
      <c r="B172" s="222" t="s">
        <v>827</v>
      </c>
      <c r="C172" s="223"/>
      <c r="D172" s="222">
        <v>10</v>
      </c>
      <c r="E172" s="224">
        <v>3.8</v>
      </c>
      <c r="F172" s="224">
        <v>38</v>
      </c>
    </row>
    <row r="173" spans="1:6" x14ac:dyDescent="0.2">
      <c r="A173" s="221" t="s">
        <v>152</v>
      </c>
      <c r="B173" s="222" t="s">
        <v>828</v>
      </c>
      <c r="C173" s="223"/>
      <c r="D173" s="222">
        <v>1</v>
      </c>
      <c r="E173" s="224">
        <v>1120</v>
      </c>
      <c r="F173" s="224">
        <v>1120</v>
      </c>
    </row>
    <row r="174" spans="1:6" x14ac:dyDescent="0.2">
      <c r="A174" s="221" t="s">
        <v>152</v>
      </c>
      <c r="B174" s="222" t="s">
        <v>829</v>
      </c>
      <c r="C174" s="223"/>
      <c r="D174" s="222">
        <v>1</v>
      </c>
      <c r="E174" s="224">
        <v>890</v>
      </c>
      <c r="F174" s="224">
        <v>890</v>
      </c>
    </row>
    <row r="175" spans="1:6" x14ac:dyDescent="0.2">
      <c r="A175" s="221" t="s">
        <v>152</v>
      </c>
      <c r="B175" s="222" t="s">
        <v>830</v>
      </c>
      <c r="C175" s="223"/>
      <c r="D175" s="222">
        <v>1</v>
      </c>
      <c r="E175" s="224">
        <v>8089.85</v>
      </c>
      <c r="F175" s="224">
        <v>8089.85</v>
      </c>
    </row>
    <row r="176" spans="1:6" x14ac:dyDescent="0.2">
      <c r="A176" s="221" t="s">
        <v>152</v>
      </c>
      <c r="B176" s="222" t="s">
        <v>831</v>
      </c>
      <c r="C176" s="223"/>
      <c r="D176" s="222">
        <v>1</v>
      </c>
      <c r="E176" s="224">
        <v>771.75</v>
      </c>
      <c r="F176" s="224">
        <v>771.75</v>
      </c>
    </row>
    <row r="177" spans="1:6" x14ac:dyDescent="0.2">
      <c r="A177" s="221" t="s">
        <v>152</v>
      </c>
      <c r="B177" s="222" t="s">
        <v>832</v>
      </c>
      <c r="C177" s="223"/>
      <c r="D177" s="222">
        <v>1</v>
      </c>
      <c r="E177" s="224">
        <v>34</v>
      </c>
      <c r="F177" s="224">
        <v>34</v>
      </c>
    </row>
    <row r="178" spans="1:6" x14ac:dyDescent="0.2">
      <c r="A178" s="221" t="s">
        <v>152</v>
      </c>
      <c r="B178" s="222" t="s">
        <v>833</v>
      </c>
      <c r="C178" s="223"/>
      <c r="D178" s="222">
        <v>1</v>
      </c>
      <c r="E178" s="224">
        <v>12400</v>
      </c>
      <c r="F178" s="224">
        <v>12400</v>
      </c>
    </row>
    <row r="179" spans="1:6" x14ac:dyDescent="0.2">
      <c r="A179" s="221" t="s">
        <v>152</v>
      </c>
      <c r="B179" s="222" t="s">
        <v>142</v>
      </c>
      <c r="C179" s="223"/>
      <c r="D179" s="222">
        <v>1</v>
      </c>
      <c r="E179" s="224">
        <v>799</v>
      </c>
      <c r="F179" s="224">
        <v>799</v>
      </c>
    </row>
    <row r="180" spans="1:6" x14ac:dyDescent="0.2">
      <c r="A180" s="221" t="s">
        <v>152</v>
      </c>
      <c r="B180" s="222" t="s">
        <v>834</v>
      </c>
      <c r="C180" s="223"/>
      <c r="D180" s="222">
        <v>1</v>
      </c>
      <c r="E180" s="224">
        <v>2412.33</v>
      </c>
      <c r="F180" s="224">
        <v>2412.33</v>
      </c>
    </row>
    <row r="181" spans="1:6" x14ac:dyDescent="0.2">
      <c r="A181" s="221" t="s">
        <v>152</v>
      </c>
      <c r="B181" s="222" t="s">
        <v>144</v>
      </c>
      <c r="C181" s="223"/>
      <c r="D181" s="222">
        <v>1</v>
      </c>
      <c r="E181" s="224">
        <v>9992</v>
      </c>
      <c r="F181" s="224">
        <v>9992</v>
      </c>
    </row>
    <row r="182" spans="1:6" x14ac:dyDescent="0.2">
      <c r="A182" s="221" t="s">
        <v>152</v>
      </c>
      <c r="B182" s="222" t="s">
        <v>145</v>
      </c>
      <c r="C182" s="223"/>
      <c r="D182" s="222">
        <v>1</v>
      </c>
      <c r="E182" s="224">
        <v>1190.6500000000001</v>
      </c>
      <c r="F182" s="224">
        <v>1190.6500000000001</v>
      </c>
    </row>
    <row r="183" spans="1:6" x14ac:dyDescent="0.2">
      <c r="A183" s="221" t="s">
        <v>152</v>
      </c>
      <c r="B183" s="222" t="s">
        <v>146</v>
      </c>
      <c r="C183" s="223"/>
      <c r="D183" s="222">
        <v>1</v>
      </c>
      <c r="E183" s="224">
        <v>1720</v>
      </c>
      <c r="F183" s="224">
        <v>1720</v>
      </c>
    </row>
    <row r="184" spans="1:6" x14ac:dyDescent="0.2">
      <c r="A184" s="221" t="s">
        <v>152</v>
      </c>
      <c r="B184" s="222" t="s">
        <v>147</v>
      </c>
      <c r="C184" s="223"/>
      <c r="D184" s="222">
        <v>2</v>
      </c>
      <c r="E184" s="224">
        <v>785</v>
      </c>
      <c r="F184" s="224">
        <v>1570</v>
      </c>
    </row>
    <row r="185" spans="1:6" x14ac:dyDescent="0.2">
      <c r="A185" s="221" t="s">
        <v>152</v>
      </c>
      <c r="B185" s="222" t="s">
        <v>148</v>
      </c>
      <c r="C185" s="223"/>
      <c r="D185" s="222">
        <v>1</v>
      </c>
      <c r="E185" s="224">
        <v>210</v>
      </c>
      <c r="F185" s="224">
        <v>210</v>
      </c>
    </row>
    <row r="186" spans="1:6" x14ac:dyDescent="0.2">
      <c r="A186" s="221" t="s">
        <v>152</v>
      </c>
      <c r="B186" s="222" t="s">
        <v>149</v>
      </c>
      <c r="C186" s="223"/>
      <c r="D186" s="222">
        <v>1</v>
      </c>
      <c r="E186" s="224">
        <v>9300</v>
      </c>
      <c r="F186" s="224">
        <v>9300</v>
      </c>
    </row>
    <row r="187" spans="1:6" x14ac:dyDescent="0.2">
      <c r="A187" s="221" t="s">
        <v>152</v>
      </c>
      <c r="B187" s="222" t="s">
        <v>150</v>
      </c>
      <c r="C187" s="223"/>
      <c r="D187" s="222">
        <v>1</v>
      </c>
      <c r="E187" s="224">
        <v>9300</v>
      </c>
      <c r="F187" s="224">
        <v>9300</v>
      </c>
    </row>
    <row r="188" spans="1:6" x14ac:dyDescent="0.2">
      <c r="A188" s="221" t="s">
        <v>152</v>
      </c>
      <c r="B188" s="222" t="s">
        <v>151</v>
      </c>
      <c r="C188" s="223"/>
      <c r="D188" s="222">
        <v>2</v>
      </c>
      <c r="E188" s="224">
        <v>710</v>
      </c>
      <c r="F188" s="224">
        <v>1420</v>
      </c>
    </row>
    <row r="189" spans="1:6" x14ac:dyDescent="0.2">
      <c r="A189" s="221" t="s">
        <v>152</v>
      </c>
      <c r="B189" s="225" t="s">
        <v>154</v>
      </c>
      <c r="C189" s="223"/>
      <c r="D189" s="226">
        <v>10</v>
      </c>
      <c r="E189" s="198">
        <v>5</v>
      </c>
      <c r="F189" s="198">
        <f>D189*E189</f>
        <v>50</v>
      </c>
    </row>
    <row r="190" spans="1:6" x14ac:dyDescent="0.2">
      <c r="A190" s="221" t="s">
        <v>152</v>
      </c>
      <c r="B190" s="225" t="s">
        <v>155</v>
      </c>
      <c r="C190" s="223"/>
      <c r="D190" s="226">
        <v>10</v>
      </c>
      <c r="E190" s="198">
        <v>6.5</v>
      </c>
      <c r="F190" s="198">
        <f t="shared" ref="F190:F215" si="3">D190*E190</f>
        <v>65</v>
      </c>
    </row>
    <row r="191" spans="1:6" x14ac:dyDescent="0.2">
      <c r="A191" s="221" t="s">
        <v>152</v>
      </c>
      <c r="B191" s="225" t="s">
        <v>156</v>
      </c>
      <c r="C191" s="223"/>
      <c r="D191" s="226">
        <v>4</v>
      </c>
      <c r="E191" s="198">
        <v>5.5</v>
      </c>
      <c r="F191" s="198">
        <f t="shared" si="3"/>
        <v>22</v>
      </c>
    </row>
    <row r="192" spans="1:6" x14ac:dyDescent="0.2">
      <c r="A192" s="221" t="s">
        <v>152</v>
      </c>
      <c r="B192" s="225" t="s">
        <v>157</v>
      </c>
      <c r="C192" s="223"/>
      <c r="D192" s="226">
        <v>4</v>
      </c>
      <c r="E192" s="227">
        <v>6.5</v>
      </c>
      <c r="F192" s="198">
        <f t="shared" si="3"/>
        <v>26</v>
      </c>
    </row>
    <row r="193" spans="1:6" x14ac:dyDescent="0.2">
      <c r="A193" s="221" t="s">
        <v>152</v>
      </c>
      <c r="B193" s="225" t="s">
        <v>158</v>
      </c>
      <c r="C193" s="223"/>
      <c r="D193" s="226">
        <v>2</v>
      </c>
      <c r="E193" s="227">
        <v>60</v>
      </c>
      <c r="F193" s="198">
        <f t="shared" si="3"/>
        <v>120</v>
      </c>
    </row>
    <row r="194" spans="1:6" x14ac:dyDescent="0.2">
      <c r="A194" s="221" t="s">
        <v>152</v>
      </c>
      <c r="B194" s="225" t="s">
        <v>159</v>
      </c>
      <c r="C194" s="223"/>
      <c r="D194" s="226">
        <v>3</v>
      </c>
      <c r="E194" s="227">
        <v>22</v>
      </c>
      <c r="F194" s="198">
        <f t="shared" si="3"/>
        <v>66</v>
      </c>
    </row>
    <row r="195" spans="1:6" x14ac:dyDescent="0.2">
      <c r="A195" s="221" t="s">
        <v>152</v>
      </c>
      <c r="B195" s="228" t="s">
        <v>160</v>
      </c>
      <c r="C195" s="223"/>
      <c r="D195" s="226">
        <v>1</v>
      </c>
      <c r="E195" s="227">
        <v>57</v>
      </c>
      <c r="F195" s="198">
        <f t="shared" si="3"/>
        <v>57</v>
      </c>
    </row>
    <row r="196" spans="1:6" x14ac:dyDescent="0.2">
      <c r="A196" s="221" t="s">
        <v>152</v>
      </c>
      <c r="B196" s="225" t="s">
        <v>835</v>
      </c>
      <c r="C196" s="223"/>
      <c r="D196" s="226">
        <v>2</v>
      </c>
      <c r="E196" s="227">
        <v>46</v>
      </c>
      <c r="F196" s="198">
        <f t="shared" si="3"/>
        <v>92</v>
      </c>
    </row>
    <row r="197" spans="1:6" x14ac:dyDescent="0.2">
      <c r="A197" s="221" t="s">
        <v>152</v>
      </c>
      <c r="B197" s="225" t="s">
        <v>836</v>
      </c>
      <c r="C197" s="223"/>
      <c r="D197" s="226">
        <v>7</v>
      </c>
      <c r="E197" s="227">
        <v>3.2</v>
      </c>
      <c r="F197" s="198">
        <f t="shared" si="3"/>
        <v>22.400000000000002</v>
      </c>
    </row>
    <row r="198" spans="1:6" x14ac:dyDescent="0.2">
      <c r="A198" s="221" t="s">
        <v>152</v>
      </c>
      <c r="B198" s="225" t="s">
        <v>837</v>
      </c>
      <c r="C198" s="223"/>
      <c r="D198" s="226">
        <v>7</v>
      </c>
      <c r="E198" s="227">
        <v>3.4</v>
      </c>
      <c r="F198" s="198">
        <f t="shared" si="3"/>
        <v>23.8</v>
      </c>
    </row>
    <row r="199" spans="1:6" x14ac:dyDescent="0.2">
      <c r="A199" s="221" t="s">
        <v>152</v>
      </c>
      <c r="B199" s="225" t="s">
        <v>838</v>
      </c>
      <c r="C199" s="223"/>
      <c r="D199" s="226">
        <v>2</v>
      </c>
      <c r="E199" s="227">
        <v>340</v>
      </c>
      <c r="F199" s="198">
        <f t="shared" si="3"/>
        <v>680</v>
      </c>
    </row>
    <row r="200" spans="1:6" x14ac:dyDescent="0.2">
      <c r="A200" s="221" t="s">
        <v>152</v>
      </c>
      <c r="B200" s="225" t="s">
        <v>839</v>
      </c>
      <c r="C200" s="223"/>
      <c r="D200" s="226">
        <v>2</v>
      </c>
      <c r="E200" s="227">
        <v>8.5</v>
      </c>
      <c r="F200" s="198">
        <f t="shared" si="3"/>
        <v>17</v>
      </c>
    </row>
    <row r="201" spans="1:6" x14ac:dyDescent="0.2">
      <c r="A201" s="221" t="s">
        <v>152</v>
      </c>
      <c r="B201" s="225" t="s">
        <v>840</v>
      </c>
      <c r="C201" s="223"/>
      <c r="D201" s="226">
        <v>1</v>
      </c>
      <c r="E201" s="227">
        <v>26</v>
      </c>
      <c r="F201" s="198">
        <f t="shared" si="3"/>
        <v>26</v>
      </c>
    </row>
    <row r="202" spans="1:6" x14ac:dyDescent="0.2">
      <c r="A202" s="221" t="s">
        <v>152</v>
      </c>
      <c r="B202" s="225" t="s">
        <v>841</v>
      </c>
      <c r="C202" s="223"/>
      <c r="D202" s="226">
        <v>1</v>
      </c>
      <c r="E202" s="227">
        <v>27</v>
      </c>
      <c r="F202" s="198">
        <f t="shared" si="3"/>
        <v>27</v>
      </c>
    </row>
    <row r="203" spans="1:6" x14ac:dyDescent="0.2">
      <c r="A203" s="221" t="s">
        <v>152</v>
      </c>
      <c r="B203" s="225" t="s">
        <v>842</v>
      </c>
      <c r="C203" s="223"/>
      <c r="D203" s="226">
        <v>2</v>
      </c>
      <c r="E203" s="227">
        <v>3.6</v>
      </c>
      <c r="F203" s="198">
        <f t="shared" si="3"/>
        <v>7.2</v>
      </c>
    </row>
    <row r="204" spans="1:6" x14ac:dyDescent="0.2">
      <c r="A204" s="221" t="s">
        <v>152</v>
      </c>
      <c r="B204" s="225" t="s">
        <v>843</v>
      </c>
      <c r="C204" s="223"/>
      <c r="D204" s="226">
        <v>2</v>
      </c>
      <c r="E204" s="227">
        <v>3.8</v>
      </c>
      <c r="F204" s="198">
        <f t="shared" si="3"/>
        <v>7.6</v>
      </c>
    </row>
    <row r="205" spans="1:6" x14ac:dyDescent="0.2">
      <c r="A205" s="221" t="s">
        <v>152</v>
      </c>
      <c r="B205" s="225" t="s">
        <v>844</v>
      </c>
      <c r="C205" s="223"/>
      <c r="D205" s="226">
        <v>1</v>
      </c>
      <c r="E205" s="227">
        <v>470</v>
      </c>
      <c r="F205" s="198">
        <f t="shared" si="3"/>
        <v>470</v>
      </c>
    </row>
    <row r="206" spans="1:6" x14ac:dyDescent="0.2">
      <c r="A206" s="221" t="s">
        <v>152</v>
      </c>
      <c r="B206" s="225" t="s">
        <v>845</v>
      </c>
      <c r="C206" s="223"/>
      <c r="D206" s="226">
        <v>4</v>
      </c>
      <c r="E206" s="227">
        <v>62</v>
      </c>
      <c r="F206" s="198">
        <f t="shared" si="3"/>
        <v>248</v>
      </c>
    </row>
    <row r="207" spans="1:6" x14ac:dyDescent="0.2">
      <c r="A207" s="221" t="s">
        <v>152</v>
      </c>
      <c r="B207" s="225" t="s">
        <v>846</v>
      </c>
      <c r="C207" s="223"/>
      <c r="D207" s="226">
        <v>4</v>
      </c>
      <c r="E207" s="227">
        <v>9</v>
      </c>
      <c r="F207" s="198">
        <f t="shared" si="3"/>
        <v>36</v>
      </c>
    </row>
    <row r="208" spans="1:6" x14ac:dyDescent="0.2">
      <c r="A208" s="221" t="s">
        <v>152</v>
      </c>
      <c r="B208" s="225" t="s">
        <v>847</v>
      </c>
      <c r="C208" s="223"/>
      <c r="D208" s="226">
        <v>1</v>
      </c>
      <c r="E208" s="227">
        <v>68</v>
      </c>
      <c r="F208" s="198">
        <f t="shared" si="3"/>
        <v>68</v>
      </c>
    </row>
    <row r="209" spans="1:6" x14ac:dyDescent="0.2">
      <c r="A209" s="221" t="s">
        <v>152</v>
      </c>
      <c r="B209" s="225" t="s">
        <v>848</v>
      </c>
      <c r="C209" s="223"/>
      <c r="D209" s="226">
        <v>1</v>
      </c>
      <c r="E209" s="227">
        <v>50</v>
      </c>
      <c r="F209" s="198">
        <f t="shared" si="3"/>
        <v>50</v>
      </c>
    </row>
    <row r="210" spans="1:6" x14ac:dyDescent="0.2">
      <c r="A210" s="221" t="s">
        <v>152</v>
      </c>
      <c r="B210" s="225" t="s">
        <v>849</v>
      </c>
      <c r="C210" s="223"/>
      <c r="D210" s="226">
        <v>3</v>
      </c>
      <c r="E210" s="227">
        <v>3.6</v>
      </c>
      <c r="F210" s="198">
        <f t="shared" si="3"/>
        <v>10.8</v>
      </c>
    </row>
    <row r="211" spans="1:6" x14ac:dyDescent="0.2">
      <c r="A211" s="221" t="s">
        <v>152</v>
      </c>
      <c r="B211" s="225" t="s">
        <v>850</v>
      </c>
      <c r="C211" s="223"/>
      <c r="D211" s="226">
        <v>1</v>
      </c>
      <c r="E211" s="227">
        <v>24</v>
      </c>
      <c r="F211" s="198">
        <f t="shared" si="3"/>
        <v>24</v>
      </c>
    </row>
    <row r="212" spans="1:6" x14ac:dyDescent="0.2">
      <c r="A212" s="221" t="s">
        <v>152</v>
      </c>
      <c r="B212" s="225" t="s">
        <v>851</v>
      </c>
      <c r="C212" s="223"/>
      <c r="D212" s="226">
        <v>2</v>
      </c>
      <c r="E212" s="227">
        <v>9.6</v>
      </c>
      <c r="F212" s="198">
        <f t="shared" si="3"/>
        <v>19.2</v>
      </c>
    </row>
    <row r="213" spans="1:6" x14ac:dyDescent="0.2">
      <c r="A213" s="221" t="s">
        <v>152</v>
      </c>
      <c r="B213" s="225" t="s">
        <v>852</v>
      </c>
      <c r="C213" s="223"/>
      <c r="D213" s="226">
        <v>2</v>
      </c>
      <c r="E213" s="227">
        <v>87</v>
      </c>
      <c r="F213" s="198">
        <f t="shared" si="3"/>
        <v>174</v>
      </c>
    </row>
    <row r="214" spans="1:6" ht="32" x14ac:dyDescent="0.2">
      <c r="A214" s="221" t="s">
        <v>152</v>
      </c>
      <c r="B214" s="228" t="s">
        <v>853</v>
      </c>
      <c r="C214" s="223"/>
      <c r="D214" s="226">
        <v>3</v>
      </c>
      <c r="E214" s="227">
        <v>3.6</v>
      </c>
      <c r="F214" s="198">
        <f t="shared" si="3"/>
        <v>10.8</v>
      </c>
    </row>
    <row r="215" spans="1:6" x14ac:dyDescent="0.2">
      <c r="A215" s="221" t="s">
        <v>152</v>
      </c>
      <c r="B215" s="225" t="s">
        <v>148</v>
      </c>
      <c r="C215" s="223"/>
      <c r="D215" s="226">
        <v>1</v>
      </c>
      <c r="E215" s="227">
        <v>210</v>
      </c>
      <c r="F215" s="198">
        <f t="shared" si="3"/>
        <v>210</v>
      </c>
    </row>
    <row r="216" spans="1:6" x14ac:dyDescent="0.2">
      <c r="A216" s="199" t="s">
        <v>802</v>
      </c>
      <c r="B216" s="169"/>
      <c r="C216" s="168"/>
      <c r="D216" s="158"/>
      <c r="E216" s="200"/>
      <c r="F216" s="202">
        <f>SUM(F170:F215)</f>
        <v>64874.180000000008</v>
      </c>
    </row>
    <row r="217" spans="1:6" x14ac:dyDescent="0.2">
      <c r="A217" s="44" t="s">
        <v>153</v>
      </c>
      <c r="B217" s="47" t="s">
        <v>854</v>
      </c>
      <c r="D217">
        <v>1</v>
      </c>
      <c r="E217" s="46">
        <v>429.44</v>
      </c>
      <c r="F217" s="198">
        <f>D217*E217</f>
        <v>429.44</v>
      </c>
    </row>
    <row r="218" spans="1:6" x14ac:dyDescent="0.2">
      <c r="A218" s="44" t="s">
        <v>153</v>
      </c>
      <c r="B218" s="47" t="s">
        <v>855</v>
      </c>
      <c r="D218">
        <v>1</v>
      </c>
      <c r="E218" s="46">
        <v>5611</v>
      </c>
      <c r="F218" s="198">
        <f t="shared" ref="F218:F231" si="4">D218*E218</f>
        <v>5611</v>
      </c>
    </row>
    <row r="219" spans="1:6" x14ac:dyDescent="0.2">
      <c r="A219" s="44" t="s">
        <v>153</v>
      </c>
      <c r="B219" s="47" t="s">
        <v>856</v>
      </c>
      <c r="D219">
        <v>10</v>
      </c>
      <c r="E219" s="46">
        <v>4.2699999999999996</v>
      </c>
      <c r="F219" s="198">
        <f t="shared" si="4"/>
        <v>42.699999999999996</v>
      </c>
    </row>
    <row r="220" spans="1:6" x14ac:dyDescent="0.2">
      <c r="A220" s="44" t="s">
        <v>153</v>
      </c>
      <c r="B220" s="47" t="s">
        <v>857</v>
      </c>
      <c r="D220">
        <v>10</v>
      </c>
      <c r="E220" s="46">
        <v>14.64</v>
      </c>
      <c r="F220" s="198">
        <f t="shared" si="4"/>
        <v>146.4</v>
      </c>
    </row>
    <row r="221" spans="1:6" x14ac:dyDescent="0.2">
      <c r="A221" s="44" t="s">
        <v>153</v>
      </c>
      <c r="B221" s="47" t="s">
        <v>858</v>
      </c>
      <c r="D221">
        <v>5</v>
      </c>
      <c r="E221" s="46">
        <v>21.96</v>
      </c>
      <c r="F221" s="198">
        <f t="shared" si="4"/>
        <v>109.80000000000001</v>
      </c>
    </row>
    <row r="222" spans="1:6" x14ac:dyDescent="0.2">
      <c r="A222" s="44" t="s">
        <v>153</v>
      </c>
      <c r="B222" s="47" t="s">
        <v>859</v>
      </c>
      <c r="D222">
        <v>5</v>
      </c>
      <c r="E222" s="46">
        <v>3.66</v>
      </c>
      <c r="F222" s="198">
        <f t="shared" si="4"/>
        <v>18.3</v>
      </c>
    </row>
    <row r="223" spans="1:6" x14ac:dyDescent="0.2">
      <c r="A223" s="44" t="s">
        <v>153</v>
      </c>
      <c r="B223" s="47" t="s">
        <v>860</v>
      </c>
      <c r="D223">
        <v>5</v>
      </c>
      <c r="E223" s="46">
        <v>12.2</v>
      </c>
      <c r="F223" s="198">
        <f t="shared" si="4"/>
        <v>61</v>
      </c>
    </row>
    <row r="224" spans="1:6" x14ac:dyDescent="0.2">
      <c r="A224" s="44" t="s">
        <v>153</v>
      </c>
      <c r="B224" s="47" t="s">
        <v>861</v>
      </c>
      <c r="D224">
        <v>5</v>
      </c>
      <c r="E224" s="46">
        <v>3.9</v>
      </c>
      <c r="F224" s="198">
        <f t="shared" si="4"/>
        <v>19.5</v>
      </c>
    </row>
    <row r="225" spans="1:6" x14ac:dyDescent="0.2">
      <c r="A225" s="44" t="s">
        <v>153</v>
      </c>
      <c r="B225" s="47" t="s">
        <v>862</v>
      </c>
      <c r="D225">
        <v>5</v>
      </c>
      <c r="E225" s="46">
        <v>4.4000000000000004</v>
      </c>
      <c r="F225" s="198">
        <f t="shared" si="4"/>
        <v>22</v>
      </c>
    </row>
    <row r="226" spans="1:6" x14ac:dyDescent="0.2">
      <c r="A226" s="44" t="s">
        <v>153</v>
      </c>
      <c r="B226" s="47" t="s">
        <v>863</v>
      </c>
      <c r="D226">
        <v>3</v>
      </c>
      <c r="E226" s="46">
        <v>36.6</v>
      </c>
      <c r="F226" s="198">
        <f t="shared" si="4"/>
        <v>109.80000000000001</v>
      </c>
    </row>
    <row r="227" spans="1:6" x14ac:dyDescent="0.2">
      <c r="A227" s="44" t="s">
        <v>153</v>
      </c>
      <c r="B227" s="47" t="s">
        <v>864</v>
      </c>
      <c r="D227">
        <v>3</v>
      </c>
      <c r="E227" s="46">
        <v>36.6</v>
      </c>
      <c r="F227" s="198">
        <f t="shared" si="4"/>
        <v>109.80000000000001</v>
      </c>
    </row>
    <row r="228" spans="1:6" x14ac:dyDescent="0.2">
      <c r="A228" s="44" t="s">
        <v>153</v>
      </c>
      <c r="B228" s="47" t="s">
        <v>865</v>
      </c>
      <c r="D228">
        <v>2</v>
      </c>
      <c r="E228" s="46">
        <v>223.6</v>
      </c>
      <c r="F228" s="198">
        <f t="shared" si="4"/>
        <v>447.2</v>
      </c>
    </row>
    <row r="229" spans="1:6" x14ac:dyDescent="0.2">
      <c r="A229" s="44" t="s">
        <v>153</v>
      </c>
      <c r="B229" s="47" t="s">
        <v>866</v>
      </c>
      <c r="D229">
        <v>1</v>
      </c>
      <c r="E229" s="46">
        <v>1037.25</v>
      </c>
      <c r="F229" s="198">
        <f t="shared" si="4"/>
        <v>1037.25</v>
      </c>
    </row>
    <row r="230" spans="1:6" x14ac:dyDescent="0.2">
      <c r="A230" s="44" t="s">
        <v>153</v>
      </c>
      <c r="B230" s="47" t="s">
        <v>867</v>
      </c>
      <c r="D230">
        <v>5</v>
      </c>
      <c r="E230" s="46">
        <v>90.28</v>
      </c>
      <c r="F230" s="198">
        <f t="shared" si="4"/>
        <v>451.4</v>
      </c>
    </row>
    <row r="231" spans="1:6" x14ac:dyDescent="0.2">
      <c r="A231" s="44" t="s">
        <v>153</v>
      </c>
      <c r="B231" s="62" t="s">
        <v>868</v>
      </c>
      <c r="D231">
        <v>1</v>
      </c>
      <c r="E231" s="46">
        <v>20740</v>
      </c>
      <c r="F231" s="198">
        <f t="shared" si="4"/>
        <v>20740</v>
      </c>
    </row>
    <row r="232" spans="1:6" ht="17" thickBot="1" x14ac:dyDescent="0.25">
      <c r="A232" s="203" t="s">
        <v>803</v>
      </c>
      <c r="B232" s="204"/>
      <c r="C232" s="168"/>
      <c r="D232" s="168"/>
      <c r="E232" s="205"/>
      <c r="F232" s="201">
        <f>SUM(F217:F231)</f>
        <v>29355.59</v>
      </c>
    </row>
    <row r="233" spans="1:6" ht="17" thickBot="1" x14ac:dyDescent="0.25">
      <c r="A233" s="61" t="s">
        <v>153</v>
      </c>
      <c r="B233" s="63" t="s">
        <v>161</v>
      </c>
      <c r="C233" s="64"/>
      <c r="D233" s="250">
        <v>1</v>
      </c>
      <c r="E233" s="214" t="s">
        <v>797</v>
      </c>
      <c r="F233" s="251">
        <v>3850</v>
      </c>
    </row>
    <row r="234" spans="1:6" x14ac:dyDescent="0.2">
      <c r="A234" s="61" t="s">
        <v>153</v>
      </c>
      <c r="B234" s="65" t="s">
        <v>247</v>
      </c>
      <c r="C234" s="22"/>
      <c r="D234" s="22">
        <v>8</v>
      </c>
      <c r="E234" s="66"/>
    </row>
    <row r="235" spans="1:6" x14ac:dyDescent="0.2">
      <c r="A235" s="61" t="s">
        <v>153</v>
      </c>
      <c r="B235" s="65" t="s">
        <v>248</v>
      </c>
      <c r="C235" s="22"/>
      <c r="D235" s="22">
        <v>2</v>
      </c>
      <c r="E235" s="66"/>
    </row>
    <row r="236" spans="1:6" x14ac:dyDescent="0.2">
      <c r="A236" s="61" t="s">
        <v>153</v>
      </c>
      <c r="B236" s="65" t="s">
        <v>249</v>
      </c>
      <c r="C236" s="22"/>
      <c r="D236" s="22">
        <v>2</v>
      </c>
      <c r="E236" s="66"/>
    </row>
    <row r="237" spans="1:6" x14ac:dyDescent="0.2">
      <c r="A237" s="61" t="s">
        <v>153</v>
      </c>
      <c r="B237" s="65" t="s">
        <v>250</v>
      </c>
      <c r="C237" s="22"/>
      <c r="D237" s="22">
        <v>8</v>
      </c>
      <c r="E237" s="66"/>
    </row>
    <row r="238" spans="1:6" x14ac:dyDescent="0.2">
      <c r="A238" s="61" t="s">
        <v>153</v>
      </c>
      <c r="B238" s="65" t="s">
        <v>251</v>
      </c>
      <c r="C238" s="22"/>
      <c r="D238" s="22">
        <v>1</v>
      </c>
      <c r="E238" s="66"/>
    </row>
    <row r="239" spans="1:6" x14ac:dyDescent="0.2">
      <c r="A239" s="61" t="s">
        <v>153</v>
      </c>
      <c r="B239" s="65" t="s">
        <v>252</v>
      </c>
      <c r="C239" s="22"/>
      <c r="D239" s="22">
        <v>1</v>
      </c>
      <c r="E239" s="66"/>
    </row>
    <row r="240" spans="1:6" ht="17" thickBot="1" x14ac:dyDescent="0.25">
      <c r="A240" s="61" t="s">
        <v>153</v>
      </c>
      <c r="B240" s="67" t="s">
        <v>253</v>
      </c>
      <c r="C240" s="68"/>
      <c r="D240" s="68">
        <v>1</v>
      </c>
      <c r="E240" s="69"/>
    </row>
    <row r="241" spans="1:6" x14ac:dyDescent="0.2">
      <c r="A241" s="44" t="s">
        <v>153</v>
      </c>
      <c r="B241" s="48" t="s">
        <v>162</v>
      </c>
      <c r="D241">
        <v>1</v>
      </c>
      <c r="E241">
        <v>3312.3</v>
      </c>
      <c r="F241">
        <f>D241*E241</f>
        <v>3312.3</v>
      </c>
    </row>
    <row r="242" spans="1:6" x14ac:dyDescent="0.2">
      <c r="A242" s="44" t="s">
        <v>153</v>
      </c>
      <c r="B242" t="s">
        <v>163</v>
      </c>
      <c r="D242">
        <v>2</v>
      </c>
      <c r="E242" s="46">
        <v>105</v>
      </c>
      <c r="F242">
        <f t="shared" ref="F242:F257" si="5">D242*E242</f>
        <v>210</v>
      </c>
    </row>
    <row r="243" spans="1:6" x14ac:dyDescent="0.2">
      <c r="A243" s="44" t="s">
        <v>153</v>
      </c>
      <c r="B243" t="s">
        <v>164</v>
      </c>
      <c r="D243">
        <v>2</v>
      </c>
      <c r="E243" s="46">
        <v>115</v>
      </c>
      <c r="F243">
        <f t="shared" si="5"/>
        <v>230</v>
      </c>
    </row>
    <row r="244" spans="1:6" x14ac:dyDescent="0.2">
      <c r="A244" s="44" t="s">
        <v>153</v>
      </c>
      <c r="B244" t="s">
        <v>166</v>
      </c>
      <c r="D244">
        <v>2</v>
      </c>
      <c r="E244" s="46">
        <v>79</v>
      </c>
      <c r="F244">
        <f t="shared" si="5"/>
        <v>158</v>
      </c>
    </row>
    <row r="245" spans="1:6" x14ac:dyDescent="0.2">
      <c r="A245" s="44" t="s">
        <v>153</v>
      </c>
      <c r="B245" t="s">
        <v>165</v>
      </c>
      <c r="D245">
        <v>2</v>
      </c>
      <c r="E245" s="46">
        <v>89</v>
      </c>
      <c r="F245">
        <f t="shared" si="5"/>
        <v>178</v>
      </c>
    </row>
    <row r="246" spans="1:6" x14ac:dyDescent="0.2">
      <c r="A246" s="44" t="s">
        <v>153</v>
      </c>
      <c r="B246" t="s">
        <v>167</v>
      </c>
      <c r="D246">
        <v>3</v>
      </c>
      <c r="E246" s="46">
        <v>65</v>
      </c>
      <c r="F246">
        <f t="shared" si="5"/>
        <v>195</v>
      </c>
    </row>
    <row r="247" spans="1:6" x14ac:dyDescent="0.2">
      <c r="A247" s="44" t="s">
        <v>153</v>
      </c>
      <c r="B247" t="s">
        <v>168</v>
      </c>
      <c r="D247">
        <v>5</v>
      </c>
      <c r="E247" s="46">
        <v>95</v>
      </c>
      <c r="F247">
        <f t="shared" si="5"/>
        <v>475</v>
      </c>
    </row>
    <row r="248" spans="1:6" x14ac:dyDescent="0.2">
      <c r="A248" s="44" t="s">
        <v>153</v>
      </c>
      <c r="B248" s="49" t="s">
        <v>167</v>
      </c>
      <c r="D248">
        <v>4</v>
      </c>
      <c r="E248" s="46">
        <v>150</v>
      </c>
      <c r="F248">
        <f t="shared" si="5"/>
        <v>600</v>
      </c>
    </row>
    <row r="249" spans="1:6" x14ac:dyDescent="0.2">
      <c r="A249" s="44" t="s">
        <v>153</v>
      </c>
      <c r="B249" t="s">
        <v>870</v>
      </c>
      <c r="D249">
        <v>1</v>
      </c>
      <c r="E249" s="46">
        <v>1750</v>
      </c>
      <c r="F249">
        <f t="shared" si="5"/>
        <v>1750</v>
      </c>
    </row>
    <row r="250" spans="1:6" x14ac:dyDescent="0.2">
      <c r="A250" s="44" t="s">
        <v>153</v>
      </c>
      <c r="B250" t="s">
        <v>169</v>
      </c>
      <c r="D250">
        <v>6</v>
      </c>
      <c r="E250" s="46">
        <v>8.1999999999999993</v>
      </c>
      <c r="F250">
        <f t="shared" si="5"/>
        <v>49.199999999999996</v>
      </c>
    </row>
    <row r="251" spans="1:6" x14ac:dyDescent="0.2">
      <c r="A251" s="44" t="s">
        <v>153</v>
      </c>
      <c r="B251" t="s">
        <v>170</v>
      </c>
      <c r="D251">
        <v>8</v>
      </c>
      <c r="E251" s="46">
        <v>4.0999999999999996</v>
      </c>
      <c r="F251">
        <f t="shared" si="5"/>
        <v>32.799999999999997</v>
      </c>
    </row>
    <row r="252" spans="1:6" x14ac:dyDescent="0.2">
      <c r="A252" s="44" t="s">
        <v>153</v>
      </c>
      <c r="B252" t="s">
        <v>171</v>
      </c>
      <c r="D252">
        <v>10</v>
      </c>
      <c r="E252" s="46">
        <v>3.9</v>
      </c>
      <c r="F252">
        <f t="shared" si="5"/>
        <v>39</v>
      </c>
    </row>
    <row r="253" spans="1:6" x14ac:dyDescent="0.2">
      <c r="A253" s="44" t="s">
        <v>153</v>
      </c>
      <c r="B253" t="s">
        <v>172</v>
      </c>
      <c r="D253">
        <v>4</v>
      </c>
      <c r="E253" s="46">
        <v>3.4</v>
      </c>
      <c r="F253">
        <f t="shared" si="5"/>
        <v>13.6</v>
      </c>
    </row>
    <row r="254" spans="1:6" x14ac:dyDescent="0.2">
      <c r="A254" s="44" t="s">
        <v>153</v>
      </c>
      <c r="B254" t="s">
        <v>173</v>
      </c>
      <c r="D254">
        <v>2</v>
      </c>
      <c r="E254" s="46">
        <v>55</v>
      </c>
      <c r="F254">
        <f t="shared" si="5"/>
        <v>110</v>
      </c>
    </row>
    <row r="255" spans="1:6" x14ac:dyDescent="0.2">
      <c r="A255" s="44" t="s">
        <v>153</v>
      </c>
      <c r="B255" t="s">
        <v>174</v>
      </c>
      <c r="D255">
        <v>2</v>
      </c>
      <c r="E255" s="46">
        <v>37</v>
      </c>
      <c r="F255">
        <f t="shared" si="5"/>
        <v>74</v>
      </c>
    </row>
    <row r="256" spans="1:6" x14ac:dyDescent="0.2">
      <c r="A256" s="44" t="s">
        <v>153</v>
      </c>
      <c r="B256" s="50" t="s">
        <v>175</v>
      </c>
      <c r="D256">
        <v>8</v>
      </c>
      <c r="E256" s="46">
        <v>12.67</v>
      </c>
      <c r="F256">
        <f t="shared" si="5"/>
        <v>101.36</v>
      </c>
    </row>
    <row r="257" spans="1:6" x14ac:dyDescent="0.2">
      <c r="A257" s="44" t="s">
        <v>153</v>
      </c>
      <c r="B257" s="50" t="s">
        <v>176</v>
      </c>
      <c r="D257">
        <v>8</v>
      </c>
      <c r="E257" s="46">
        <v>11.26</v>
      </c>
      <c r="F257">
        <f t="shared" si="5"/>
        <v>90.08</v>
      </c>
    </row>
    <row r="258" spans="1:6" x14ac:dyDescent="0.2">
      <c r="A258" s="206" t="s">
        <v>804</v>
      </c>
      <c r="B258" s="207"/>
      <c r="C258" s="168"/>
      <c r="D258" s="168"/>
      <c r="E258" s="205"/>
      <c r="F258" s="168">
        <f>SUM(F241:F257)</f>
        <v>7618.34</v>
      </c>
    </row>
    <row r="259" spans="1:6" ht="16" customHeight="1" x14ac:dyDescent="0.2">
      <c r="A259" s="44" t="s">
        <v>153</v>
      </c>
      <c r="B259" s="51" t="s">
        <v>177</v>
      </c>
      <c r="D259" s="51">
        <v>2</v>
      </c>
      <c r="E259" s="55">
        <v>122</v>
      </c>
      <c r="F259">
        <f>D259*E259</f>
        <v>244</v>
      </c>
    </row>
    <row r="260" spans="1:6" x14ac:dyDescent="0.2">
      <c r="A260" s="44" t="s">
        <v>153</v>
      </c>
      <c r="B260" s="52" t="s">
        <v>178</v>
      </c>
      <c r="D260" s="56"/>
      <c r="E260" s="56"/>
      <c r="F260">
        <f t="shared" ref="F260:F323" si="6">D260*E260</f>
        <v>0</v>
      </c>
    </row>
    <row r="261" spans="1:6" x14ac:dyDescent="0.2">
      <c r="A261" s="44" t="s">
        <v>153</v>
      </c>
      <c r="B261" s="52" t="s">
        <v>179</v>
      </c>
      <c r="D261" s="56"/>
      <c r="E261" s="56"/>
      <c r="F261">
        <f t="shared" si="6"/>
        <v>0</v>
      </c>
    </row>
    <row r="262" spans="1:6" x14ac:dyDescent="0.2">
      <c r="A262" s="44" t="s">
        <v>153</v>
      </c>
      <c r="B262" s="52" t="s">
        <v>180</v>
      </c>
      <c r="D262" s="56"/>
      <c r="E262" s="56"/>
      <c r="F262">
        <f t="shared" si="6"/>
        <v>0</v>
      </c>
    </row>
    <row r="263" spans="1:6" x14ac:dyDescent="0.2">
      <c r="A263" s="44" t="s">
        <v>153</v>
      </c>
      <c r="B263" s="52" t="s">
        <v>181</v>
      </c>
      <c r="D263" s="56"/>
      <c r="E263" s="56"/>
      <c r="F263">
        <f t="shared" si="6"/>
        <v>0</v>
      </c>
    </row>
    <row r="264" spans="1:6" x14ac:dyDescent="0.2">
      <c r="A264" s="44" t="s">
        <v>153</v>
      </c>
      <c r="B264" s="53" t="s">
        <v>182</v>
      </c>
      <c r="D264" s="57"/>
      <c r="E264" s="57"/>
      <c r="F264">
        <f t="shared" si="6"/>
        <v>0</v>
      </c>
    </row>
    <row r="265" spans="1:6" x14ac:dyDescent="0.2">
      <c r="A265" s="44" t="s">
        <v>153</v>
      </c>
      <c r="B265" s="51" t="s">
        <v>177</v>
      </c>
      <c r="D265" s="51">
        <v>2</v>
      </c>
      <c r="E265" s="55">
        <v>152</v>
      </c>
      <c r="F265">
        <f t="shared" si="6"/>
        <v>304</v>
      </c>
    </row>
    <row r="266" spans="1:6" x14ac:dyDescent="0.2">
      <c r="A266" s="44" t="s">
        <v>153</v>
      </c>
      <c r="B266" s="52" t="s">
        <v>183</v>
      </c>
      <c r="D266" s="56"/>
      <c r="E266" s="56"/>
      <c r="F266">
        <f t="shared" si="6"/>
        <v>0</v>
      </c>
    </row>
    <row r="267" spans="1:6" x14ac:dyDescent="0.2">
      <c r="A267" s="44" t="s">
        <v>153</v>
      </c>
      <c r="B267" s="52" t="s">
        <v>179</v>
      </c>
      <c r="D267" s="56"/>
      <c r="E267" s="56"/>
      <c r="F267">
        <f t="shared" si="6"/>
        <v>0</v>
      </c>
    </row>
    <row r="268" spans="1:6" x14ac:dyDescent="0.2">
      <c r="A268" s="44" t="s">
        <v>153</v>
      </c>
      <c r="B268" s="52" t="s">
        <v>180</v>
      </c>
      <c r="D268" s="56"/>
      <c r="E268" s="56"/>
      <c r="F268">
        <f t="shared" si="6"/>
        <v>0</v>
      </c>
    </row>
    <row r="269" spans="1:6" x14ac:dyDescent="0.2">
      <c r="A269" s="44" t="s">
        <v>153</v>
      </c>
      <c r="B269" s="52" t="s">
        <v>181</v>
      </c>
      <c r="D269" s="56"/>
      <c r="E269" s="56"/>
      <c r="F269">
        <f t="shared" si="6"/>
        <v>0</v>
      </c>
    </row>
    <row r="270" spans="1:6" x14ac:dyDescent="0.2">
      <c r="A270" s="44" t="s">
        <v>153</v>
      </c>
      <c r="B270" s="53" t="s">
        <v>182</v>
      </c>
      <c r="D270" s="57"/>
      <c r="E270" s="57"/>
      <c r="F270">
        <f t="shared" si="6"/>
        <v>0</v>
      </c>
    </row>
    <row r="271" spans="1:6" x14ac:dyDescent="0.2">
      <c r="A271" s="44" t="s">
        <v>153</v>
      </c>
      <c r="B271" s="51" t="s">
        <v>184</v>
      </c>
      <c r="D271" s="51">
        <v>2</v>
      </c>
      <c r="E271" s="58">
        <v>75</v>
      </c>
      <c r="F271">
        <f t="shared" si="6"/>
        <v>150</v>
      </c>
    </row>
    <row r="272" spans="1:6" x14ac:dyDescent="0.2">
      <c r="A272" s="44" t="s">
        <v>153</v>
      </c>
      <c r="B272" s="52" t="s">
        <v>185</v>
      </c>
      <c r="D272" s="56"/>
      <c r="E272" s="56"/>
      <c r="F272">
        <f t="shared" si="6"/>
        <v>0</v>
      </c>
    </row>
    <row r="273" spans="1:6" x14ac:dyDescent="0.2">
      <c r="A273" s="44" t="s">
        <v>153</v>
      </c>
      <c r="B273" s="52" t="s">
        <v>186</v>
      </c>
      <c r="D273" s="56"/>
      <c r="E273" s="56"/>
      <c r="F273">
        <f t="shared" si="6"/>
        <v>0</v>
      </c>
    </row>
    <row r="274" spans="1:6" x14ac:dyDescent="0.2">
      <c r="A274" s="44" t="s">
        <v>153</v>
      </c>
      <c r="B274" s="52" t="s">
        <v>187</v>
      </c>
      <c r="D274" s="56"/>
      <c r="E274" s="56"/>
      <c r="F274">
        <f t="shared" si="6"/>
        <v>0</v>
      </c>
    </row>
    <row r="275" spans="1:6" x14ac:dyDescent="0.2">
      <c r="A275" s="44" t="s">
        <v>153</v>
      </c>
      <c r="B275" s="52" t="s">
        <v>188</v>
      </c>
      <c r="D275" s="56"/>
      <c r="E275" s="56"/>
      <c r="F275">
        <f t="shared" si="6"/>
        <v>0</v>
      </c>
    </row>
    <row r="276" spans="1:6" x14ac:dyDescent="0.2">
      <c r="A276" s="44" t="s">
        <v>153</v>
      </c>
      <c r="B276" s="53" t="s">
        <v>189</v>
      </c>
      <c r="D276" s="57"/>
      <c r="E276" s="57"/>
      <c r="F276">
        <f t="shared" si="6"/>
        <v>0</v>
      </c>
    </row>
    <row r="277" spans="1:6" x14ac:dyDescent="0.2">
      <c r="A277" s="44" t="s">
        <v>153</v>
      </c>
      <c r="B277" s="51" t="s">
        <v>184</v>
      </c>
      <c r="D277" s="51">
        <v>2</v>
      </c>
      <c r="E277" s="58">
        <v>75</v>
      </c>
      <c r="F277">
        <f t="shared" si="6"/>
        <v>150</v>
      </c>
    </row>
    <row r="278" spans="1:6" x14ac:dyDescent="0.2">
      <c r="A278" s="44" t="s">
        <v>153</v>
      </c>
      <c r="B278" s="52" t="s">
        <v>185</v>
      </c>
      <c r="D278" s="56"/>
      <c r="E278" s="56"/>
      <c r="F278">
        <f t="shared" si="6"/>
        <v>0</v>
      </c>
    </row>
    <row r="279" spans="1:6" x14ac:dyDescent="0.2">
      <c r="A279" s="44" t="s">
        <v>153</v>
      </c>
      <c r="B279" s="52" t="s">
        <v>186</v>
      </c>
      <c r="D279" s="56"/>
      <c r="E279" s="56"/>
      <c r="F279">
        <f t="shared" si="6"/>
        <v>0</v>
      </c>
    </row>
    <row r="280" spans="1:6" x14ac:dyDescent="0.2">
      <c r="A280" s="44" t="s">
        <v>153</v>
      </c>
      <c r="B280" s="52" t="s">
        <v>187</v>
      </c>
      <c r="D280" s="56"/>
      <c r="E280" s="56"/>
      <c r="F280">
        <f t="shared" si="6"/>
        <v>0</v>
      </c>
    </row>
    <row r="281" spans="1:6" x14ac:dyDescent="0.2">
      <c r="A281" s="44" t="s">
        <v>153</v>
      </c>
      <c r="B281" s="52" t="s">
        <v>188</v>
      </c>
      <c r="D281" s="56"/>
      <c r="E281" s="56"/>
      <c r="F281">
        <f t="shared" si="6"/>
        <v>0</v>
      </c>
    </row>
    <row r="282" spans="1:6" x14ac:dyDescent="0.2">
      <c r="A282" s="44" t="s">
        <v>153</v>
      </c>
      <c r="B282" s="53" t="s">
        <v>190</v>
      </c>
      <c r="D282" s="57"/>
      <c r="E282" s="57"/>
      <c r="F282">
        <f t="shared" si="6"/>
        <v>0</v>
      </c>
    </row>
    <row r="283" spans="1:6" x14ac:dyDescent="0.2">
      <c r="A283" s="44" t="s">
        <v>153</v>
      </c>
      <c r="B283" s="51" t="s">
        <v>184</v>
      </c>
      <c r="D283" s="51">
        <v>2</v>
      </c>
      <c r="E283" s="58">
        <v>95</v>
      </c>
      <c r="F283">
        <f t="shared" si="6"/>
        <v>190</v>
      </c>
    </row>
    <row r="284" spans="1:6" x14ac:dyDescent="0.2">
      <c r="A284" s="44" t="s">
        <v>153</v>
      </c>
      <c r="B284" s="52" t="s">
        <v>191</v>
      </c>
      <c r="D284" s="56"/>
      <c r="E284" s="56"/>
      <c r="F284">
        <f t="shared" si="6"/>
        <v>0</v>
      </c>
    </row>
    <row r="285" spans="1:6" x14ac:dyDescent="0.2">
      <c r="A285" s="44" t="s">
        <v>153</v>
      </c>
      <c r="B285" s="52" t="s">
        <v>186</v>
      </c>
      <c r="D285" s="56"/>
      <c r="E285" s="56"/>
      <c r="F285">
        <f t="shared" si="6"/>
        <v>0</v>
      </c>
    </row>
    <row r="286" spans="1:6" x14ac:dyDescent="0.2">
      <c r="A286" s="44" t="s">
        <v>153</v>
      </c>
      <c r="B286" s="52" t="s">
        <v>187</v>
      </c>
      <c r="D286" s="56"/>
      <c r="E286" s="56"/>
      <c r="F286">
        <f t="shared" si="6"/>
        <v>0</v>
      </c>
    </row>
    <row r="287" spans="1:6" x14ac:dyDescent="0.2">
      <c r="A287" s="44" t="s">
        <v>153</v>
      </c>
      <c r="B287" s="52" t="s">
        <v>188</v>
      </c>
      <c r="D287" s="56"/>
      <c r="E287" s="56"/>
      <c r="F287">
        <f t="shared" si="6"/>
        <v>0</v>
      </c>
    </row>
    <row r="288" spans="1:6" x14ac:dyDescent="0.2">
      <c r="A288" s="44" t="s">
        <v>153</v>
      </c>
      <c r="B288" s="53" t="s">
        <v>190</v>
      </c>
      <c r="D288" s="57"/>
      <c r="E288" s="57"/>
      <c r="F288">
        <f t="shared" si="6"/>
        <v>0</v>
      </c>
    </row>
    <row r="289" spans="1:6" x14ac:dyDescent="0.2">
      <c r="A289" s="44" t="s">
        <v>153</v>
      </c>
      <c r="B289" s="51" t="s">
        <v>184</v>
      </c>
      <c r="D289" s="208">
        <v>5</v>
      </c>
      <c r="E289" s="58">
        <v>95</v>
      </c>
      <c r="F289">
        <f t="shared" si="6"/>
        <v>475</v>
      </c>
    </row>
    <row r="290" spans="1:6" x14ac:dyDescent="0.2">
      <c r="A290" s="44" t="s">
        <v>153</v>
      </c>
      <c r="B290" s="52" t="s">
        <v>191</v>
      </c>
      <c r="D290" s="209"/>
      <c r="E290" s="56"/>
      <c r="F290">
        <f t="shared" si="6"/>
        <v>0</v>
      </c>
    </row>
    <row r="291" spans="1:6" x14ac:dyDescent="0.2">
      <c r="A291" s="44" t="s">
        <v>153</v>
      </c>
      <c r="B291" s="52" t="s">
        <v>186</v>
      </c>
      <c r="D291" s="209"/>
      <c r="E291" s="56"/>
      <c r="F291">
        <f t="shared" si="6"/>
        <v>0</v>
      </c>
    </row>
    <row r="292" spans="1:6" x14ac:dyDescent="0.2">
      <c r="A292" s="44" t="s">
        <v>153</v>
      </c>
      <c r="B292" s="52" t="s">
        <v>187</v>
      </c>
      <c r="D292" s="209"/>
      <c r="E292" s="56"/>
      <c r="F292">
        <f t="shared" si="6"/>
        <v>0</v>
      </c>
    </row>
    <row r="293" spans="1:6" x14ac:dyDescent="0.2">
      <c r="A293" s="44" t="s">
        <v>153</v>
      </c>
      <c r="B293" s="52" t="s">
        <v>188</v>
      </c>
      <c r="D293" s="209"/>
      <c r="E293" s="56"/>
      <c r="F293">
        <f t="shared" si="6"/>
        <v>0</v>
      </c>
    </row>
    <row r="294" spans="1:6" x14ac:dyDescent="0.2">
      <c r="A294" s="44" t="s">
        <v>153</v>
      </c>
      <c r="B294" s="53" t="s">
        <v>189</v>
      </c>
      <c r="D294" s="210"/>
      <c r="E294" s="57"/>
      <c r="F294">
        <f t="shared" si="6"/>
        <v>0</v>
      </c>
    </row>
    <row r="295" spans="1:6" x14ac:dyDescent="0.2">
      <c r="A295" s="44" t="s">
        <v>153</v>
      </c>
      <c r="B295" s="51" t="s">
        <v>184</v>
      </c>
      <c r="D295" s="208">
        <v>2</v>
      </c>
      <c r="E295" s="55">
        <v>15</v>
      </c>
      <c r="F295">
        <f t="shared" si="6"/>
        <v>30</v>
      </c>
    </row>
    <row r="296" spans="1:6" x14ac:dyDescent="0.2">
      <c r="A296" s="44" t="s">
        <v>153</v>
      </c>
      <c r="B296" s="52" t="s">
        <v>192</v>
      </c>
      <c r="D296" s="209"/>
      <c r="E296" s="56"/>
      <c r="F296">
        <f t="shared" si="6"/>
        <v>0</v>
      </c>
    </row>
    <row r="297" spans="1:6" x14ac:dyDescent="0.2">
      <c r="A297" s="44" t="s">
        <v>153</v>
      </c>
      <c r="B297" s="52" t="s">
        <v>186</v>
      </c>
      <c r="D297" s="209"/>
      <c r="E297" s="56"/>
      <c r="F297">
        <f t="shared" si="6"/>
        <v>0</v>
      </c>
    </row>
    <row r="298" spans="1:6" x14ac:dyDescent="0.2">
      <c r="A298" s="44" t="s">
        <v>153</v>
      </c>
      <c r="B298" s="52" t="s">
        <v>187</v>
      </c>
      <c r="D298" s="209"/>
      <c r="E298" s="56"/>
      <c r="F298">
        <f t="shared" si="6"/>
        <v>0</v>
      </c>
    </row>
    <row r="299" spans="1:6" x14ac:dyDescent="0.2">
      <c r="A299" s="44" t="s">
        <v>153</v>
      </c>
      <c r="B299" s="52" t="s">
        <v>188</v>
      </c>
      <c r="D299" s="209"/>
      <c r="E299" s="56"/>
      <c r="F299">
        <f t="shared" si="6"/>
        <v>0</v>
      </c>
    </row>
    <row r="300" spans="1:6" x14ac:dyDescent="0.2">
      <c r="A300" s="44" t="s">
        <v>153</v>
      </c>
      <c r="B300" s="53" t="s">
        <v>189</v>
      </c>
      <c r="D300" s="210"/>
      <c r="E300" s="57"/>
      <c r="F300">
        <f t="shared" si="6"/>
        <v>0</v>
      </c>
    </row>
    <row r="301" spans="1:6" x14ac:dyDescent="0.2">
      <c r="A301" s="44" t="s">
        <v>153</v>
      </c>
      <c r="B301" s="51" t="s">
        <v>184</v>
      </c>
      <c r="D301" s="208">
        <v>2</v>
      </c>
      <c r="E301" s="55">
        <v>16</v>
      </c>
      <c r="F301">
        <f t="shared" si="6"/>
        <v>32</v>
      </c>
    </row>
    <row r="302" spans="1:6" x14ac:dyDescent="0.2">
      <c r="A302" s="44" t="s">
        <v>153</v>
      </c>
      <c r="B302" s="52" t="s">
        <v>191</v>
      </c>
      <c r="D302" s="209"/>
      <c r="E302" s="56"/>
      <c r="F302">
        <f t="shared" si="6"/>
        <v>0</v>
      </c>
    </row>
    <row r="303" spans="1:6" x14ac:dyDescent="0.2">
      <c r="A303" s="44" t="s">
        <v>153</v>
      </c>
      <c r="B303" s="52" t="s">
        <v>193</v>
      </c>
      <c r="D303" s="209"/>
      <c r="E303" s="56"/>
      <c r="F303">
        <f t="shared" si="6"/>
        <v>0</v>
      </c>
    </row>
    <row r="304" spans="1:6" x14ac:dyDescent="0.2">
      <c r="A304" s="44" t="s">
        <v>153</v>
      </c>
      <c r="B304" s="52" t="s">
        <v>194</v>
      </c>
      <c r="D304" s="209"/>
      <c r="E304" s="56"/>
      <c r="F304">
        <f t="shared" si="6"/>
        <v>0</v>
      </c>
    </row>
    <row r="305" spans="1:6" x14ac:dyDescent="0.2">
      <c r="A305" s="44" t="s">
        <v>153</v>
      </c>
      <c r="B305" s="53" t="s">
        <v>195</v>
      </c>
      <c r="D305" s="210"/>
      <c r="E305" s="57"/>
      <c r="F305">
        <f t="shared" si="6"/>
        <v>0</v>
      </c>
    </row>
    <row r="306" spans="1:6" ht="42" x14ac:dyDescent="0.2">
      <c r="A306" s="44" t="s">
        <v>153</v>
      </c>
      <c r="B306" s="54" t="s">
        <v>196</v>
      </c>
      <c r="D306" s="211">
        <v>2</v>
      </c>
      <c r="E306" s="59">
        <v>16</v>
      </c>
      <c r="F306">
        <f t="shared" si="6"/>
        <v>32</v>
      </c>
    </row>
    <row r="307" spans="1:6" x14ac:dyDescent="0.2">
      <c r="A307" s="44" t="s">
        <v>153</v>
      </c>
      <c r="B307" s="51" t="s">
        <v>197</v>
      </c>
      <c r="D307" s="208">
        <v>5</v>
      </c>
      <c r="E307" s="55">
        <v>40</v>
      </c>
      <c r="F307">
        <f t="shared" si="6"/>
        <v>200</v>
      </c>
    </row>
    <row r="308" spans="1:6" x14ac:dyDescent="0.2">
      <c r="A308" s="44" t="s">
        <v>153</v>
      </c>
      <c r="B308" s="52" t="s">
        <v>198</v>
      </c>
      <c r="D308" s="209"/>
      <c r="E308" s="56"/>
      <c r="F308">
        <f t="shared" si="6"/>
        <v>0</v>
      </c>
    </row>
    <row r="309" spans="1:6" x14ac:dyDescent="0.2">
      <c r="A309" s="44" t="s">
        <v>153</v>
      </c>
      <c r="B309" s="52" t="s">
        <v>199</v>
      </c>
      <c r="D309" s="209"/>
      <c r="E309" s="56"/>
      <c r="F309">
        <f t="shared" si="6"/>
        <v>0</v>
      </c>
    </row>
    <row r="310" spans="1:6" x14ac:dyDescent="0.2">
      <c r="A310" s="44" t="s">
        <v>153</v>
      </c>
      <c r="B310" s="52" t="s">
        <v>200</v>
      </c>
      <c r="D310" s="209"/>
      <c r="E310" s="56"/>
      <c r="F310">
        <f t="shared" si="6"/>
        <v>0</v>
      </c>
    </row>
    <row r="311" spans="1:6" x14ac:dyDescent="0.2">
      <c r="A311" s="44" t="s">
        <v>153</v>
      </c>
      <c r="B311" s="53" t="s">
        <v>201</v>
      </c>
      <c r="D311" s="210"/>
      <c r="E311" s="57"/>
      <c r="F311">
        <f t="shared" si="6"/>
        <v>0</v>
      </c>
    </row>
    <row r="312" spans="1:6" x14ac:dyDescent="0.2">
      <c r="A312" s="44" t="s">
        <v>153</v>
      </c>
      <c r="B312" s="51" t="s">
        <v>202</v>
      </c>
      <c r="D312" s="208">
        <v>3</v>
      </c>
      <c r="E312" s="55">
        <v>70</v>
      </c>
      <c r="F312">
        <f t="shared" si="6"/>
        <v>210</v>
      </c>
    </row>
    <row r="313" spans="1:6" x14ac:dyDescent="0.2">
      <c r="A313" s="44" t="s">
        <v>153</v>
      </c>
      <c r="B313" s="52" t="s">
        <v>198</v>
      </c>
      <c r="D313" s="209"/>
      <c r="E313" s="56"/>
      <c r="F313">
        <f t="shared" si="6"/>
        <v>0</v>
      </c>
    </row>
    <row r="314" spans="1:6" x14ac:dyDescent="0.2">
      <c r="A314" s="44" t="s">
        <v>153</v>
      </c>
      <c r="B314" s="52" t="s">
        <v>199</v>
      </c>
      <c r="D314" s="209"/>
      <c r="E314" s="56"/>
      <c r="F314">
        <f t="shared" si="6"/>
        <v>0</v>
      </c>
    </row>
    <row r="315" spans="1:6" x14ac:dyDescent="0.2">
      <c r="A315" s="44" t="s">
        <v>153</v>
      </c>
      <c r="B315" s="52" t="s">
        <v>200</v>
      </c>
      <c r="D315" s="209"/>
      <c r="E315" s="56"/>
      <c r="F315">
        <f t="shared" si="6"/>
        <v>0</v>
      </c>
    </row>
    <row r="316" spans="1:6" x14ac:dyDescent="0.2">
      <c r="A316" s="44" t="s">
        <v>153</v>
      </c>
      <c r="B316" s="53" t="s">
        <v>203</v>
      </c>
      <c r="D316" s="210"/>
      <c r="E316" s="57"/>
      <c r="F316">
        <f t="shared" si="6"/>
        <v>0</v>
      </c>
    </row>
    <row r="317" spans="1:6" x14ac:dyDescent="0.2">
      <c r="A317" s="44" t="s">
        <v>153</v>
      </c>
      <c r="B317" s="51" t="s">
        <v>204</v>
      </c>
      <c r="D317" s="208">
        <v>3</v>
      </c>
      <c r="E317" s="55">
        <v>80</v>
      </c>
      <c r="F317">
        <f t="shared" si="6"/>
        <v>240</v>
      </c>
    </row>
    <row r="318" spans="1:6" x14ac:dyDescent="0.2">
      <c r="A318" s="44" t="s">
        <v>153</v>
      </c>
      <c r="B318" s="52" t="s">
        <v>198</v>
      </c>
      <c r="D318" s="209"/>
      <c r="E318" s="56"/>
      <c r="F318">
        <f t="shared" si="6"/>
        <v>0</v>
      </c>
    </row>
    <row r="319" spans="1:6" x14ac:dyDescent="0.2">
      <c r="A319" s="44" t="s">
        <v>153</v>
      </c>
      <c r="B319" s="52" t="s">
        <v>199</v>
      </c>
      <c r="D319" s="209"/>
      <c r="E319" s="56"/>
      <c r="F319">
        <f t="shared" si="6"/>
        <v>0</v>
      </c>
    </row>
    <row r="320" spans="1:6" x14ac:dyDescent="0.2">
      <c r="A320" s="44" t="s">
        <v>153</v>
      </c>
      <c r="B320" s="52" t="s">
        <v>200</v>
      </c>
      <c r="D320" s="209"/>
      <c r="E320" s="56"/>
      <c r="F320">
        <f t="shared" si="6"/>
        <v>0</v>
      </c>
    </row>
    <row r="321" spans="1:6" x14ac:dyDescent="0.2">
      <c r="A321" s="44" t="s">
        <v>153</v>
      </c>
      <c r="B321" s="53" t="s">
        <v>205</v>
      </c>
      <c r="D321" s="210"/>
      <c r="E321" s="57"/>
      <c r="F321">
        <f t="shared" si="6"/>
        <v>0</v>
      </c>
    </row>
    <row r="322" spans="1:6" x14ac:dyDescent="0.2">
      <c r="A322" s="44" t="s">
        <v>153</v>
      </c>
      <c r="B322" s="51" t="s">
        <v>206</v>
      </c>
      <c r="D322" s="208">
        <v>2</v>
      </c>
      <c r="E322" s="55">
        <v>20</v>
      </c>
      <c r="F322">
        <f t="shared" si="6"/>
        <v>40</v>
      </c>
    </row>
    <row r="323" spans="1:6" x14ac:dyDescent="0.2">
      <c r="A323" s="44" t="s">
        <v>153</v>
      </c>
      <c r="B323" s="52" t="s">
        <v>207</v>
      </c>
      <c r="D323" s="209"/>
      <c r="E323" s="56"/>
      <c r="F323">
        <f t="shared" si="6"/>
        <v>0</v>
      </c>
    </row>
    <row r="324" spans="1:6" x14ac:dyDescent="0.2">
      <c r="A324" s="44" t="s">
        <v>153</v>
      </c>
      <c r="B324" s="52" t="s">
        <v>208</v>
      </c>
      <c r="D324" s="209"/>
      <c r="E324" s="56"/>
      <c r="F324">
        <f t="shared" ref="F324:F387" si="7">D324*E324</f>
        <v>0</v>
      </c>
    </row>
    <row r="325" spans="1:6" x14ac:dyDescent="0.2">
      <c r="A325" s="44" t="s">
        <v>153</v>
      </c>
      <c r="B325" s="52" t="s">
        <v>209</v>
      </c>
      <c r="D325" s="209"/>
      <c r="E325" s="56"/>
      <c r="F325">
        <f t="shared" si="7"/>
        <v>0</v>
      </c>
    </row>
    <row r="326" spans="1:6" x14ac:dyDescent="0.2">
      <c r="A326" s="44" t="s">
        <v>153</v>
      </c>
      <c r="B326" s="52" t="s">
        <v>210</v>
      </c>
      <c r="D326" s="209"/>
      <c r="E326" s="56"/>
      <c r="F326">
        <f t="shared" si="7"/>
        <v>0</v>
      </c>
    </row>
    <row r="327" spans="1:6" x14ac:dyDescent="0.2">
      <c r="A327" s="44" t="s">
        <v>153</v>
      </c>
      <c r="B327" s="53" t="s">
        <v>211</v>
      </c>
      <c r="D327" s="210"/>
      <c r="E327" s="57"/>
      <c r="F327">
        <f t="shared" si="7"/>
        <v>0</v>
      </c>
    </row>
    <row r="328" spans="1:6" x14ac:dyDescent="0.2">
      <c r="A328" s="44" t="s">
        <v>153</v>
      </c>
      <c r="B328" s="51" t="s">
        <v>206</v>
      </c>
      <c r="D328" s="208">
        <v>2</v>
      </c>
      <c r="E328" s="55">
        <v>27</v>
      </c>
      <c r="F328">
        <f t="shared" si="7"/>
        <v>54</v>
      </c>
    </row>
    <row r="329" spans="1:6" x14ac:dyDescent="0.2">
      <c r="A329" s="44" t="s">
        <v>153</v>
      </c>
      <c r="B329" s="52" t="s">
        <v>212</v>
      </c>
      <c r="D329" s="209"/>
      <c r="E329" s="56"/>
      <c r="F329">
        <f t="shared" si="7"/>
        <v>0</v>
      </c>
    </row>
    <row r="330" spans="1:6" x14ac:dyDescent="0.2">
      <c r="A330" s="44" t="s">
        <v>153</v>
      </c>
      <c r="B330" s="52" t="s">
        <v>213</v>
      </c>
      <c r="D330" s="209"/>
      <c r="E330" s="56"/>
      <c r="F330">
        <f t="shared" si="7"/>
        <v>0</v>
      </c>
    </row>
    <row r="331" spans="1:6" x14ac:dyDescent="0.2">
      <c r="A331" s="44" t="s">
        <v>153</v>
      </c>
      <c r="B331" s="52" t="s">
        <v>209</v>
      </c>
      <c r="D331" s="209"/>
      <c r="E331" s="56"/>
      <c r="F331">
        <f t="shared" si="7"/>
        <v>0</v>
      </c>
    </row>
    <row r="332" spans="1:6" x14ac:dyDescent="0.2">
      <c r="A332" s="44" t="s">
        <v>153</v>
      </c>
      <c r="B332" s="52" t="s">
        <v>210</v>
      </c>
      <c r="D332" s="209"/>
      <c r="E332" s="56"/>
      <c r="F332">
        <f t="shared" si="7"/>
        <v>0</v>
      </c>
    </row>
    <row r="333" spans="1:6" x14ac:dyDescent="0.2">
      <c r="A333" s="44" t="s">
        <v>153</v>
      </c>
      <c r="B333" s="53" t="s">
        <v>211</v>
      </c>
      <c r="D333" s="210"/>
      <c r="E333" s="57"/>
      <c r="F333">
        <f t="shared" si="7"/>
        <v>0</v>
      </c>
    </row>
    <row r="334" spans="1:6" x14ac:dyDescent="0.2">
      <c r="A334" s="44" t="s">
        <v>153</v>
      </c>
      <c r="B334" s="51" t="s">
        <v>206</v>
      </c>
      <c r="D334" s="208">
        <v>6</v>
      </c>
      <c r="E334" s="55">
        <v>28</v>
      </c>
      <c r="F334">
        <f t="shared" si="7"/>
        <v>168</v>
      </c>
    </row>
    <row r="335" spans="1:6" x14ac:dyDescent="0.2">
      <c r="A335" s="44" t="s">
        <v>153</v>
      </c>
      <c r="B335" s="52" t="s">
        <v>212</v>
      </c>
      <c r="D335" s="209"/>
      <c r="E335" s="56"/>
      <c r="F335">
        <f t="shared" si="7"/>
        <v>0</v>
      </c>
    </row>
    <row r="336" spans="1:6" x14ac:dyDescent="0.2">
      <c r="A336" s="44" t="s">
        <v>153</v>
      </c>
      <c r="B336" s="52" t="s">
        <v>213</v>
      </c>
      <c r="D336" s="209"/>
      <c r="E336" s="56"/>
      <c r="F336">
        <f t="shared" si="7"/>
        <v>0</v>
      </c>
    </row>
    <row r="337" spans="1:6" x14ac:dyDescent="0.2">
      <c r="A337" s="44" t="s">
        <v>153</v>
      </c>
      <c r="B337" s="52" t="s">
        <v>214</v>
      </c>
      <c r="D337" s="209"/>
      <c r="E337" s="56"/>
      <c r="F337">
        <f t="shared" si="7"/>
        <v>0</v>
      </c>
    </row>
    <row r="338" spans="1:6" x14ac:dyDescent="0.2">
      <c r="A338" s="44" t="s">
        <v>153</v>
      </c>
      <c r="B338" s="52" t="s">
        <v>210</v>
      </c>
      <c r="D338" s="209"/>
      <c r="E338" s="56"/>
      <c r="F338">
        <f t="shared" si="7"/>
        <v>0</v>
      </c>
    </row>
    <row r="339" spans="1:6" x14ac:dyDescent="0.2">
      <c r="A339" s="44" t="s">
        <v>153</v>
      </c>
      <c r="B339" s="53" t="s">
        <v>211</v>
      </c>
      <c r="D339" s="210"/>
      <c r="E339" s="57"/>
      <c r="F339">
        <f t="shared" si="7"/>
        <v>0</v>
      </c>
    </row>
    <row r="340" spans="1:6" x14ac:dyDescent="0.2">
      <c r="A340" s="44" t="s">
        <v>153</v>
      </c>
      <c r="B340" s="51" t="s">
        <v>206</v>
      </c>
      <c r="D340" s="208">
        <v>2</v>
      </c>
      <c r="E340" s="55">
        <v>29</v>
      </c>
      <c r="F340">
        <f t="shared" si="7"/>
        <v>58</v>
      </c>
    </row>
    <row r="341" spans="1:6" x14ac:dyDescent="0.2">
      <c r="A341" s="44" t="s">
        <v>153</v>
      </c>
      <c r="B341" s="52" t="s">
        <v>215</v>
      </c>
      <c r="D341" s="209"/>
      <c r="E341" s="56"/>
      <c r="F341">
        <f t="shared" si="7"/>
        <v>0</v>
      </c>
    </row>
    <row r="342" spans="1:6" x14ac:dyDescent="0.2">
      <c r="A342" s="44" t="s">
        <v>153</v>
      </c>
      <c r="B342" s="52" t="s">
        <v>216</v>
      </c>
      <c r="D342" s="209"/>
      <c r="E342" s="56"/>
      <c r="F342">
        <f t="shared" si="7"/>
        <v>0</v>
      </c>
    </row>
    <row r="343" spans="1:6" x14ac:dyDescent="0.2">
      <c r="A343" s="44" t="s">
        <v>153</v>
      </c>
      <c r="B343" s="52" t="s">
        <v>209</v>
      </c>
      <c r="D343" s="209"/>
      <c r="E343" s="56"/>
      <c r="F343">
        <f t="shared" si="7"/>
        <v>0</v>
      </c>
    </row>
    <row r="344" spans="1:6" x14ac:dyDescent="0.2">
      <c r="A344" s="44" t="s">
        <v>153</v>
      </c>
      <c r="B344" s="52" t="s">
        <v>210</v>
      </c>
      <c r="D344" s="209"/>
      <c r="E344" s="56"/>
      <c r="F344">
        <f t="shared" si="7"/>
        <v>0</v>
      </c>
    </row>
    <row r="345" spans="1:6" x14ac:dyDescent="0.2">
      <c r="A345" s="44" t="s">
        <v>153</v>
      </c>
      <c r="B345" s="53" t="s">
        <v>211</v>
      </c>
      <c r="D345" s="210"/>
      <c r="E345" s="57"/>
      <c r="F345">
        <f t="shared" si="7"/>
        <v>0</v>
      </c>
    </row>
    <row r="346" spans="1:6" x14ac:dyDescent="0.2">
      <c r="A346" s="44" t="s">
        <v>153</v>
      </c>
      <c r="B346" s="51" t="s">
        <v>206</v>
      </c>
      <c r="D346" s="208">
        <v>4</v>
      </c>
      <c r="E346" s="55">
        <v>33</v>
      </c>
      <c r="F346">
        <f t="shared" si="7"/>
        <v>132</v>
      </c>
    </row>
    <row r="347" spans="1:6" x14ac:dyDescent="0.2">
      <c r="A347" s="44" t="s">
        <v>153</v>
      </c>
      <c r="B347" s="52" t="s">
        <v>215</v>
      </c>
      <c r="D347" s="209"/>
      <c r="E347" s="56"/>
      <c r="F347">
        <f t="shared" si="7"/>
        <v>0</v>
      </c>
    </row>
    <row r="348" spans="1:6" x14ac:dyDescent="0.2">
      <c r="A348" s="44" t="s">
        <v>153</v>
      </c>
      <c r="B348" s="52" t="s">
        <v>216</v>
      </c>
      <c r="D348" s="209"/>
      <c r="E348" s="56"/>
      <c r="F348">
        <f t="shared" si="7"/>
        <v>0</v>
      </c>
    </row>
    <row r="349" spans="1:6" x14ac:dyDescent="0.2">
      <c r="A349" s="44" t="s">
        <v>153</v>
      </c>
      <c r="B349" s="52" t="s">
        <v>217</v>
      </c>
      <c r="D349" s="209"/>
      <c r="E349" s="56"/>
      <c r="F349">
        <f t="shared" si="7"/>
        <v>0</v>
      </c>
    </row>
    <row r="350" spans="1:6" x14ac:dyDescent="0.2">
      <c r="A350" s="44" t="s">
        <v>153</v>
      </c>
      <c r="B350" s="52" t="s">
        <v>210</v>
      </c>
      <c r="D350" s="209"/>
      <c r="E350" s="56"/>
      <c r="F350">
        <f t="shared" si="7"/>
        <v>0</v>
      </c>
    </row>
    <row r="351" spans="1:6" x14ac:dyDescent="0.2">
      <c r="A351" s="44" t="s">
        <v>153</v>
      </c>
      <c r="B351" s="53" t="s">
        <v>211</v>
      </c>
      <c r="D351" s="210"/>
      <c r="E351" s="57"/>
      <c r="F351">
        <f t="shared" si="7"/>
        <v>0</v>
      </c>
    </row>
    <row r="352" spans="1:6" x14ac:dyDescent="0.2">
      <c r="A352" s="44" t="s">
        <v>153</v>
      </c>
      <c r="B352" s="51" t="s">
        <v>206</v>
      </c>
      <c r="D352" s="208">
        <v>2</v>
      </c>
      <c r="E352" s="55">
        <v>33</v>
      </c>
      <c r="F352">
        <f t="shared" si="7"/>
        <v>66</v>
      </c>
    </row>
    <row r="353" spans="1:6" x14ac:dyDescent="0.2">
      <c r="A353" s="44" t="s">
        <v>153</v>
      </c>
      <c r="B353" s="52" t="s">
        <v>215</v>
      </c>
      <c r="D353" s="209"/>
      <c r="E353" s="56"/>
      <c r="F353">
        <f t="shared" si="7"/>
        <v>0</v>
      </c>
    </row>
    <row r="354" spans="1:6" x14ac:dyDescent="0.2">
      <c r="A354" s="44" t="s">
        <v>153</v>
      </c>
      <c r="B354" s="52" t="s">
        <v>216</v>
      </c>
      <c r="D354" s="209"/>
      <c r="E354" s="56"/>
      <c r="F354">
        <f t="shared" si="7"/>
        <v>0</v>
      </c>
    </row>
    <row r="355" spans="1:6" x14ac:dyDescent="0.2">
      <c r="A355" s="44" t="s">
        <v>153</v>
      </c>
      <c r="B355" s="52" t="s">
        <v>214</v>
      </c>
      <c r="D355" s="209"/>
      <c r="E355" s="56"/>
      <c r="F355">
        <f t="shared" si="7"/>
        <v>0</v>
      </c>
    </row>
    <row r="356" spans="1:6" x14ac:dyDescent="0.2">
      <c r="A356" s="44" t="s">
        <v>153</v>
      </c>
      <c r="B356" s="52" t="s">
        <v>210</v>
      </c>
      <c r="D356" s="209"/>
      <c r="E356" s="56"/>
      <c r="F356">
        <f t="shared" si="7"/>
        <v>0</v>
      </c>
    </row>
    <row r="357" spans="1:6" x14ac:dyDescent="0.2">
      <c r="A357" s="44" t="s">
        <v>153</v>
      </c>
      <c r="B357" s="53" t="s">
        <v>211</v>
      </c>
      <c r="D357" s="210"/>
      <c r="E357" s="57"/>
      <c r="F357">
        <f t="shared" si="7"/>
        <v>0</v>
      </c>
    </row>
    <row r="358" spans="1:6" x14ac:dyDescent="0.2">
      <c r="A358" s="44" t="s">
        <v>153</v>
      </c>
      <c r="B358" s="51" t="s">
        <v>218</v>
      </c>
      <c r="D358" s="208">
        <v>3</v>
      </c>
      <c r="E358" s="55">
        <v>30</v>
      </c>
      <c r="F358">
        <f t="shared" si="7"/>
        <v>90</v>
      </c>
    </row>
    <row r="359" spans="1:6" x14ac:dyDescent="0.2">
      <c r="A359" s="44" t="s">
        <v>153</v>
      </c>
      <c r="B359" s="52" t="s">
        <v>219</v>
      </c>
      <c r="D359" s="209"/>
      <c r="E359" s="56"/>
      <c r="F359">
        <f t="shared" si="7"/>
        <v>0</v>
      </c>
    </row>
    <row r="360" spans="1:6" x14ac:dyDescent="0.2">
      <c r="A360" s="44" t="s">
        <v>153</v>
      </c>
      <c r="B360" s="52" t="s">
        <v>193</v>
      </c>
      <c r="D360" s="209"/>
      <c r="E360" s="56"/>
      <c r="F360">
        <f t="shared" si="7"/>
        <v>0</v>
      </c>
    </row>
    <row r="361" spans="1:6" x14ac:dyDescent="0.2">
      <c r="A361" s="44" t="s">
        <v>153</v>
      </c>
      <c r="B361" s="53" t="s">
        <v>220</v>
      </c>
      <c r="D361" s="210"/>
      <c r="E361" s="57"/>
      <c r="F361">
        <f t="shared" si="7"/>
        <v>0</v>
      </c>
    </row>
    <row r="362" spans="1:6" x14ac:dyDescent="0.2">
      <c r="A362" s="44" t="s">
        <v>153</v>
      </c>
      <c r="B362" s="51" t="s">
        <v>218</v>
      </c>
      <c r="D362" s="208">
        <v>2</v>
      </c>
      <c r="E362" s="55">
        <v>36</v>
      </c>
      <c r="F362">
        <f t="shared" si="7"/>
        <v>72</v>
      </c>
    </row>
    <row r="363" spans="1:6" x14ac:dyDescent="0.2">
      <c r="A363" s="44" t="s">
        <v>153</v>
      </c>
      <c r="B363" s="52" t="s">
        <v>221</v>
      </c>
      <c r="D363" s="209"/>
      <c r="E363" s="56"/>
      <c r="F363">
        <f t="shared" si="7"/>
        <v>0</v>
      </c>
    </row>
    <row r="364" spans="1:6" x14ac:dyDescent="0.2">
      <c r="A364" s="44" t="s">
        <v>153</v>
      </c>
      <c r="B364" s="52" t="s">
        <v>193</v>
      </c>
      <c r="D364" s="209"/>
      <c r="E364" s="56"/>
      <c r="F364">
        <f t="shared" si="7"/>
        <v>0</v>
      </c>
    </row>
    <row r="365" spans="1:6" x14ac:dyDescent="0.2">
      <c r="A365" s="44" t="s">
        <v>153</v>
      </c>
      <c r="B365" s="53" t="s">
        <v>220</v>
      </c>
      <c r="D365" s="210"/>
      <c r="E365" s="57"/>
      <c r="F365">
        <f t="shared" si="7"/>
        <v>0</v>
      </c>
    </row>
    <row r="366" spans="1:6" ht="42" x14ac:dyDescent="0.2">
      <c r="A366" s="44" t="s">
        <v>153</v>
      </c>
      <c r="B366" s="54" t="s">
        <v>222</v>
      </c>
      <c r="D366" s="211">
        <v>2</v>
      </c>
      <c r="E366" s="59">
        <v>45</v>
      </c>
      <c r="F366">
        <f t="shared" si="7"/>
        <v>90</v>
      </c>
    </row>
    <row r="367" spans="1:6" x14ac:dyDescent="0.2">
      <c r="A367" s="44" t="s">
        <v>153</v>
      </c>
      <c r="B367" s="51" t="s">
        <v>223</v>
      </c>
      <c r="D367" s="208">
        <v>1</v>
      </c>
      <c r="E367" s="55">
        <v>48</v>
      </c>
      <c r="F367">
        <f t="shared" si="7"/>
        <v>48</v>
      </c>
    </row>
    <row r="368" spans="1:6" x14ac:dyDescent="0.2">
      <c r="A368" s="44" t="s">
        <v>153</v>
      </c>
      <c r="B368" s="52" t="s">
        <v>219</v>
      </c>
      <c r="D368" s="209"/>
      <c r="E368" s="56"/>
      <c r="F368">
        <f t="shared" si="7"/>
        <v>0</v>
      </c>
    </row>
    <row r="369" spans="1:6" x14ac:dyDescent="0.2">
      <c r="A369" s="44" t="s">
        <v>153</v>
      </c>
      <c r="B369" s="52" t="s">
        <v>193</v>
      </c>
      <c r="D369" s="209"/>
      <c r="E369" s="56"/>
      <c r="F369">
        <f t="shared" si="7"/>
        <v>0</v>
      </c>
    </row>
    <row r="370" spans="1:6" x14ac:dyDescent="0.2">
      <c r="A370" s="44" t="s">
        <v>153</v>
      </c>
      <c r="B370" s="53" t="s">
        <v>220</v>
      </c>
      <c r="D370" s="210"/>
      <c r="E370" s="57"/>
      <c r="F370">
        <f t="shared" si="7"/>
        <v>0</v>
      </c>
    </row>
    <row r="371" spans="1:6" x14ac:dyDescent="0.2">
      <c r="A371" s="44" t="s">
        <v>153</v>
      </c>
      <c r="B371" s="51" t="s">
        <v>218</v>
      </c>
      <c r="D371" s="208">
        <v>2</v>
      </c>
      <c r="E371" s="55">
        <v>58</v>
      </c>
      <c r="F371">
        <f t="shared" si="7"/>
        <v>116</v>
      </c>
    </row>
    <row r="372" spans="1:6" x14ac:dyDescent="0.2">
      <c r="A372" s="44" t="s">
        <v>153</v>
      </c>
      <c r="B372" s="52" t="s">
        <v>224</v>
      </c>
      <c r="D372" s="209"/>
      <c r="E372" s="56"/>
      <c r="F372">
        <f t="shared" si="7"/>
        <v>0</v>
      </c>
    </row>
    <row r="373" spans="1:6" x14ac:dyDescent="0.2">
      <c r="A373" s="44" t="s">
        <v>153</v>
      </c>
      <c r="B373" s="52" t="s">
        <v>193</v>
      </c>
      <c r="D373" s="209"/>
      <c r="E373" s="56"/>
      <c r="F373">
        <f t="shared" si="7"/>
        <v>0</v>
      </c>
    </row>
    <row r="374" spans="1:6" x14ac:dyDescent="0.2">
      <c r="A374" s="44" t="s">
        <v>153</v>
      </c>
      <c r="B374" s="53" t="s">
        <v>220</v>
      </c>
      <c r="D374" s="210"/>
      <c r="E374" s="57"/>
      <c r="F374">
        <f t="shared" si="7"/>
        <v>0</v>
      </c>
    </row>
    <row r="375" spans="1:6" x14ac:dyDescent="0.2">
      <c r="A375" s="44" t="s">
        <v>153</v>
      </c>
      <c r="B375" s="51" t="s">
        <v>225</v>
      </c>
      <c r="D375" s="208">
        <v>4</v>
      </c>
      <c r="E375" s="58">
        <v>27</v>
      </c>
      <c r="F375">
        <f t="shared" si="7"/>
        <v>108</v>
      </c>
    </row>
    <row r="376" spans="1:6" x14ac:dyDescent="0.2">
      <c r="A376" s="44" t="s">
        <v>153</v>
      </c>
      <c r="B376" s="52" t="s">
        <v>226</v>
      </c>
      <c r="D376" s="209"/>
      <c r="E376" s="56"/>
      <c r="F376">
        <f t="shared" si="7"/>
        <v>0</v>
      </c>
    </row>
    <row r="377" spans="1:6" x14ac:dyDescent="0.2">
      <c r="A377" s="44" t="s">
        <v>153</v>
      </c>
      <c r="B377" s="52" t="s">
        <v>186</v>
      </c>
      <c r="D377" s="209"/>
      <c r="E377" s="56"/>
      <c r="F377">
        <f t="shared" si="7"/>
        <v>0</v>
      </c>
    </row>
    <row r="378" spans="1:6" x14ac:dyDescent="0.2">
      <c r="A378" s="44" t="s">
        <v>153</v>
      </c>
      <c r="B378" s="52" t="s">
        <v>227</v>
      </c>
      <c r="D378" s="209"/>
      <c r="E378" s="56"/>
      <c r="F378">
        <f t="shared" si="7"/>
        <v>0</v>
      </c>
    </row>
    <row r="379" spans="1:6" x14ac:dyDescent="0.2">
      <c r="A379" s="44" t="s">
        <v>153</v>
      </c>
      <c r="B379" s="53" t="s">
        <v>228</v>
      </c>
      <c r="D379" s="210"/>
      <c r="E379" s="57"/>
      <c r="F379">
        <f t="shared" si="7"/>
        <v>0</v>
      </c>
    </row>
    <row r="380" spans="1:6" x14ac:dyDescent="0.2">
      <c r="A380" s="44" t="s">
        <v>153</v>
      </c>
      <c r="B380" s="51" t="s">
        <v>225</v>
      </c>
      <c r="D380" s="208">
        <v>5</v>
      </c>
      <c r="E380" s="58">
        <v>28</v>
      </c>
      <c r="F380">
        <f t="shared" si="7"/>
        <v>140</v>
      </c>
    </row>
    <row r="381" spans="1:6" x14ac:dyDescent="0.2">
      <c r="A381" s="44" t="s">
        <v>153</v>
      </c>
      <c r="B381" s="52" t="s">
        <v>185</v>
      </c>
      <c r="D381" s="209"/>
      <c r="E381" s="56"/>
      <c r="F381">
        <f t="shared" si="7"/>
        <v>0</v>
      </c>
    </row>
    <row r="382" spans="1:6" x14ac:dyDescent="0.2">
      <c r="A382" s="44" t="s">
        <v>153</v>
      </c>
      <c r="B382" s="52" t="s">
        <v>186</v>
      </c>
      <c r="D382" s="209"/>
      <c r="E382" s="56"/>
      <c r="F382">
        <f t="shared" si="7"/>
        <v>0</v>
      </c>
    </row>
    <row r="383" spans="1:6" x14ac:dyDescent="0.2">
      <c r="A383" s="44" t="s">
        <v>153</v>
      </c>
      <c r="B383" s="52" t="s">
        <v>227</v>
      </c>
      <c r="D383" s="209"/>
      <c r="E383" s="56"/>
      <c r="F383">
        <f t="shared" si="7"/>
        <v>0</v>
      </c>
    </row>
    <row r="384" spans="1:6" x14ac:dyDescent="0.2">
      <c r="A384" s="44" t="s">
        <v>153</v>
      </c>
      <c r="B384" s="53" t="s">
        <v>228</v>
      </c>
      <c r="D384" s="210"/>
      <c r="E384" s="57"/>
      <c r="F384">
        <f t="shared" si="7"/>
        <v>0</v>
      </c>
    </row>
    <row r="385" spans="1:6" x14ac:dyDescent="0.2">
      <c r="A385" s="44" t="s">
        <v>153</v>
      </c>
      <c r="B385" s="51" t="s">
        <v>225</v>
      </c>
      <c r="D385" s="208">
        <v>10</v>
      </c>
      <c r="E385" s="58">
        <v>32</v>
      </c>
      <c r="F385">
        <f t="shared" si="7"/>
        <v>320</v>
      </c>
    </row>
    <row r="386" spans="1:6" x14ac:dyDescent="0.2">
      <c r="A386" s="44" t="s">
        <v>153</v>
      </c>
      <c r="B386" s="52" t="s">
        <v>191</v>
      </c>
      <c r="D386" s="209"/>
      <c r="E386" s="56"/>
      <c r="F386">
        <f t="shared" si="7"/>
        <v>0</v>
      </c>
    </row>
    <row r="387" spans="1:6" x14ac:dyDescent="0.2">
      <c r="A387" s="44" t="s">
        <v>153</v>
      </c>
      <c r="B387" s="52" t="s">
        <v>186</v>
      </c>
      <c r="D387" s="209"/>
      <c r="E387" s="56"/>
      <c r="F387">
        <f t="shared" si="7"/>
        <v>0</v>
      </c>
    </row>
    <row r="388" spans="1:6" x14ac:dyDescent="0.2">
      <c r="A388" s="44" t="s">
        <v>153</v>
      </c>
      <c r="B388" s="52" t="s">
        <v>227</v>
      </c>
      <c r="D388" s="209"/>
      <c r="E388" s="56"/>
      <c r="F388">
        <f t="shared" ref="F388:F451" si="8">D388*E388</f>
        <v>0</v>
      </c>
    </row>
    <row r="389" spans="1:6" x14ac:dyDescent="0.2">
      <c r="A389" s="44" t="s">
        <v>153</v>
      </c>
      <c r="B389" s="53" t="s">
        <v>228</v>
      </c>
      <c r="D389" s="210"/>
      <c r="E389" s="57"/>
      <c r="F389">
        <f t="shared" si="8"/>
        <v>0</v>
      </c>
    </row>
    <row r="390" spans="1:6" x14ac:dyDescent="0.2">
      <c r="A390" s="44" t="s">
        <v>153</v>
      </c>
      <c r="B390" s="51" t="s">
        <v>225</v>
      </c>
      <c r="D390" s="208">
        <v>10</v>
      </c>
      <c r="E390" s="58">
        <v>46</v>
      </c>
      <c r="F390">
        <f t="shared" si="8"/>
        <v>460</v>
      </c>
    </row>
    <row r="391" spans="1:6" x14ac:dyDescent="0.2">
      <c r="A391" s="44" t="s">
        <v>153</v>
      </c>
      <c r="B391" s="52" t="s">
        <v>192</v>
      </c>
      <c r="D391" s="209"/>
      <c r="E391" s="56"/>
      <c r="F391">
        <f t="shared" si="8"/>
        <v>0</v>
      </c>
    </row>
    <row r="392" spans="1:6" x14ac:dyDescent="0.2">
      <c r="A392" s="44" t="s">
        <v>153</v>
      </c>
      <c r="B392" s="52" t="s">
        <v>186</v>
      </c>
      <c r="D392" s="209"/>
      <c r="E392" s="56"/>
      <c r="F392">
        <f t="shared" si="8"/>
        <v>0</v>
      </c>
    </row>
    <row r="393" spans="1:6" x14ac:dyDescent="0.2">
      <c r="A393" s="44" t="s">
        <v>153</v>
      </c>
      <c r="B393" s="52" t="s">
        <v>227</v>
      </c>
      <c r="D393" s="209"/>
      <c r="E393" s="56"/>
      <c r="F393">
        <f t="shared" si="8"/>
        <v>0</v>
      </c>
    </row>
    <row r="394" spans="1:6" x14ac:dyDescent="0.2">
      <c r="A394" s="44" t="s">
        <v>153</v>
      </c>
      <c r="B394" s="53" t="s">
        <v>228</v>
      </c>
      <c r="D394" s="210"/>
      <c r="E394" s="57"/>
      <c r="F394">
        <f t="shared" si="8"/>
        <v>0</v>
      </c>
    </row>
    <row r="395" spans="1:6" x14ac:dyDescent="0.2">
      <c r="A395" s="44" t="s">
        <v>153</v>
      </c>
      <c r="B395" s="51" t="s">
        <v>225</v>
      </c>
      <c r="D395" s="208">
        <v>4</v>
      </c>
      <c r="E395" s="55">
        <v>4</v>
      </c>
      <c r="F395">
        <f t="shared" si="8"/>
        <v>16</v>
      </c>
    </row>
    <row r="396" spans="1:6" x14ac:dyDescent="0.2">
      <c r="A396" s="44" t="s">
        <v>153</v>
      </c>
      <c r="B396" s="52" t="s">
        <v>226</v>
      </c>
      <c r="D396" s="209"/>
      <c r="E396" s="56"/>
      <c r="F396">
        <f t="shared" si="8"/>
        <v>0</v>
      </c>
    </row>
    <row r="397" spans="1:6" x14ac:dyDescent="0.2">
      <c r="A397" s="44" t="s">
        <v>153</v>
      </c>
      <c r="B397" s="52" t="s">
        <v>193</v>
      </c>
      <c r="D397" s="209"/>
      <c r="E397" s="56"/>
      <c r="F397">
        <f t="shared" si="8"/>
        <v>0</v>
      </c>
    </row>
    <row r="398" spans="1:6" x14ac:dyDescent="0.2">
      <c r="A398" s="44" t="s">
        <v>153</v>
      </c>
      <c r="B398" s="52" t="s">
        <v>229</v>
      </c>
      <c r="D398" s="209"/>
      <c r="E398" s="56"/>
      <c r="F398">
        <f t="shared" si="8"/>
        <v>0</v>
      </c>
    </row>
    <row r="399" spans="1:6" x14ac:dyDescent="0.2">
      <c r="A399" s="44" t="s">
        <v>153</v>
      </c>
      <c r="B399" s="53" t="s">
        <v>230</v>
      </c>
      <c r="D399" s="210"/>
      <c r="E399" s="57"/>
      <c r="F399">
        <f t="shared" si="8"/>
        <v>0</v>
      </c>
    </row>
    <row r="400" spans="1:6" x14ac:dyDescent="0.2">
      <c r="A400" s="44" t="s">
        <v>153</v>
      </c>
      <c r="B400" s="51" t="s">
        <v>225</v>
      </c>
      <c r="D400" s="208">
        <v>5</v>
      </c>
      <c r="E400" s="55">
        <v>4</v>
      </c>
      <c r="F400">
        <f t="shared" si="8"/>
        <v>20</v>
      </c>
    </row>
    <row r="401" spans="1:6" x14ac:dyDescent="0.2">
      <c r="A401" s="44" t="s">
        <v>153</v>
      </c>
      <c r="B401" s="52" t="s">
        <v>185</v>
      </c>
      <c r="D401" s="209"/>
      <c r="E401" s="56"/>
      <c r="F401">
        <f t="shared" si="8"/>
        <v>0</v>
      </c>
    </row>
    <row r="402" spans="1:6" x14ac:dyDescent="0.2">
      <c r="A402" s="44" t="s">
        <v>153</v>
      </c>
      <c r="B402" s="52" t="s">
        <v>193</v>
      </c>
      <c r="D402" s="209"/>
      <c r="E402" s="56"/>
      <c r="F402">
        <f t="shared" si="8"/>
        <v>0</v>
      </c>
    </row>
    <row r="403" spans="1:6" x14ac:dyDescent="0.2">
      <c r="A403" s="44" t="s">
        <v>153</v>
      </c>
      <c r="B403" s="52" t="s">
        <v>229</v>
      </c>
      <c r="D403" s="209"/>
      <c r="E403" s="56"/>
      <c r="F403">
        <f t="shared" si="8"/>
        <v>0</v>
      </c>
    </row>
    <row r="404" spans="1:6" x14ac:dyDescent="0.2">
      <c r="A404" s="44" t="s">
        <v>153</v>
      </c>
      <c r="B404" s="53" t="s">
        <v>230</v>
      </c>
      <c r="D404" s="210"/>
      <c r="E404" s="57"/>
      <c r="F404">
        <f t="shared" si="8"/>
        <v>0</v>
      </c>
    </row>
    <row r="405" spans="1:6" x14ac:dyDescent="0.2">
      <c r="A405" s="44" t="s">
        <v>153</v>
      </c>
      <c r="B405" s="51" t="s">
        <v>225</v>
      </c>
      <c r="D405" s="208">
        <v>10</v>
      </c>
      <c r="E405" s="58">
        <v>45</v>
      </c>
      <c r="F405">
        <f t="shared" si="8"/>
        <v>450</v>
      </c>
    </row>
    <row r="406" spans="1:6" x14ac:dyDescent="0.2">
      <c r="A406" s="44" t="s">
        <v>153</v>
      </c>
      <c r="B406" s="52" t="s">
        <v>191</v>
      </c>
      <c r="D406" s="209"/>
      <c r="E406" s="56"/>
      <c r="F406">
        <f t="shared" si="8"/>
        <v>0</v>
      </c>
    </row>
    <row r="407" spans="1:6" x14ac:dyDescent="0.2">
      <c r="A407" s="44" t="s">
        <v>153</v>
      </c>
      <c r="B407" s="52" t="s">
        <v>193</v>
      </c>
      <c r="D407" s="209"/>
      <c r="E407" s="56"/>
      <c r="F407">
        <f t="shared" si="8"/>
        <v>0</v>
      </c>
    </row>
    <row r="408" spans="1:6" x14ac:dyDescent="0.2">
      <c r="A408" s="44" t="s">
        <v>153</v>
      </c>
      <c r="B408" s="52" t="s">
        <v>229</v>
      </c>
      <c r="D408" s="209"/>
      <c r="E408" s="56"/>
      <c r="F408">
        <f t="shared" si="8"/>
        <v>0</v>
      </c>
    </row>
    <row r="409" spans="1:6" x14ac:dyDescent="0.2">
      <c r="A409" s="44" t="s">
        <v>153</v>
      </c>
      <c r="B409" s="53" t="s">
        <v>230</v>
      </c>
      <c r="D409" s="210"/>
      <c r="E409" s="57"/>
      <c r="F409">
        <f t="shared" si="8"/>
        <v>0</v>
      </c>
    </row>
    <row r="410" spans="1:6" x14ac:dyDescent="0.2">
      <c r="A410" s="44" t="s">
        <v>153</v>
      </c>
      <c r="B410" s="51" t="s">
        <v>231</v>
      </c>
      <c r="D410" s="208">
        <v>4</v>
      </c>
      <c r="E410" s="55">
        <v>5</v>
      </c>
      <c r="F410">
        <f t="shared" si="8"/>
        <v>20</v>
      </c>
    </row>
    <row r="411" spans="1:6" x14ac:dyDescent="0.2">
      <c r="A411" s="44" t="s">
        <v>153</v>
      </c>
      <c r="B411" s="52" t="s">
        <v>225</v>
      </c>
      <c r="D411" s="209"/>
      <c r="E411" s="56"/>
      <c r="F411">
        <f t="shared" si="8"/>
        <v>0</v>
      </c>
    </row>
    <row r="412" spans="1:6" x14ac:dyDescent="0.2">
      <c r="A412" s="44" t="s">
        <v>153</v>
      </c>
      <c r="B412" s="52" t="s">
        <v>232</v>
      </c>
      <c r="D412" s="209"/>
      <c r="E412" s="56"/>
      <c r="F412">
        <f t="shared" si="8"/>
        <v>0</v>
      </c>
    </row>
    <row r="413" spans="1:6" x14ac:dyDescent="0.2">
      <c r="A413" s="44" t="s">
        <v>153</v>
      </c>
      <c r="B413" s="52" t="s">
        <v>233</v>
      </c>
      <c r="D413" s="209"/>
      <c r="E413" s="56"/>
      <c r="F413">
        <f t="shared" si="8"/>
        <v>0</v>
      </c>
    </row>
    <row r="414" spans="1:6" x14ac:dyDescent="0.2">
      <c r="A414" s="44" t="s">
        <v>153</v>
      </c>
      <c r="B414" s="52" t="s">
        <v>210</v>
      </c>
      <c r="D414" s="209"/>
      <c r="E414" s="56"/>
      <c r="F414">
        <f t="shared" si="8"/>
        <v>0</v>
      </c>
    </row>
    <row r="415" spans="1:6" x14ac:dyDescent="0.2">
      <c r="A415" s="44" t="s">
        <v>153</v>
      </c>
      <c r="B415" s="53" t="s">
        <v>234</v>
      </c>
      <c r="D415" s="210"/>
      <c r="E415" s="57"/>
      <c r="F415">
        <f t="shared" si="8"/>
        <v>0</v>
      </c>
    </row>
    <row r="416" spans="1:6" x14ac:dyDescent="0.2">
      <c r="A416" s="44" t="s">
        <v>153</v>
      </c>
      <c r="B416" s="51" t="s">
        <v>231</v>
      </c>
      <c r="D416" s="208">
        <v>2</v>
      </c>
      <c r="E416" s="58">
        <v>85</v>
      </c>
      <c r="F416">
        <f t="shared" si="8"/>
        <v>170</v>
      </c>
    </row>
    <row r="417" spans="1:6" x14ac:dyDescent="0.2">
      <c r="A417" s="44" t="s">
        <v>153</v>
      </c>
      <c r="B417" s="52" t="s">
        <v>225</v>
      </c>
      <c r="D417" s="209"/>
      <c r="E417" s="56"/>
      <c r="F417">
        <f t="shared" si="8"/>
        <v>0</v>
      </c>
    </row>
    <row r="418" spans="1:6" x14ac:dyDescent="0.2">
      <c r="A418" s="44" t="s">
        <v>153</v>
      </c>
      <c r="B418" s="52" t="s">
        <v>235</v>
      </c>
      <c r="D418" s="209"/>
      <c r="E418" s="56"/>
      <c r="F418">
        <f t="shared" si="8"/>
        <v>0</v>
      </c>
    </row>
    <row r="419" spans="1:6" x14ac:dyDescent="0.2">
      <c r="A419" s="44" t="s">
        <v>153</v>
      </c>
      <c r="B419" s="52" t="s">
        <v>236</v>
      </c>
      <c r="D419" s="209"/>
      <c r="E419" s="56"/>
      <c r="F419">
        <f t="shared" si="8"/>
        <v>0</v>
      </c>
    </row>
    <row r="420" spans="1:6" x14ac:dyDescent="0.2">
      <c r="A420" s="44" t="s">
        <v>153</v>
      </c>
      <c r="B420" s="52" t="s">
        <v>210</v>
      </c>
      <c r="D420" s="209"/>
      <c r="E420" s="56"/>
      <c r="F420">
        <f t="shared" si="8"/>
        <v>0</v>
      </c>
    </row>
    <row r="421" spans="1:6" x14ac:dyDescent="0.2">
      <c r="A421" s="44" t="s">
        <v>153</v>
      </c>
      <c r="B421" s="53" t="s">
        <v>234</v>
      </c>
      <c r="D421" s="210"/>
      <c r="E421" s="57"/>
      <c r="F421">
        <f t="shared" si="8"/>
        <v>0</v>
      </c>
    </row>
    <row r="422" spans="1:6" x14ac:dyDescent="0.2">
      <c r="A422" s="44" t="s">
        <v>153</v>
      </c>
      <c r="B422" s="51" t="s">
        <v>231</v>
      </c>
      <c r="D422" s="208">
        <v>2</v>
      </c>
      <c r="E422" s="55">
        <v>9</v>
      </c>
      <c r="F422">
        <f t="shared" si="8"/>
        <v>18</v>
      </c>
    </row>
    <row r="423" spans="1:6" x14ac:dyDescent="0.2">
      <c r="A423" s="44" t="s">
        <v>153</v>
      </c>
      <c r="B423" s="52" t="s">
        <v>225</v>
      </c>
      <c r="D423" s="209"/>
      <c r="E423" s="56"/>
      <c r="F423">
        <f t="shared" si="8"/>
        <v>0</v>
      </c>
    </row>
    <row r="424" spans="1:6" x14ac:dyDescent="0.2">
      <c r="A424" s="44" t="s">
        <v>153</v>
      </c>
      <c r="B424" s="52" t="s">
        <v>237</v>
      </c>
      <c r="D424" s="209"/>
      <c r="E424" s="56"/>
      <c r="F424">
        <f t="shared" si="8"/>
        <v>0</v>
      </c>
    </row>
    <row r="425" spans="1:6" x14ac:dyDescent="0.2">
      <c r="A425" s="44" t="s">
        <v>153</v>
      </c>
      <c r="B425" s="52" t="s">
        <v>238</v>
      </c>
      <c r="D425" s="209"/>
      <c r="E425" s="56"/>
      <c r="F425">
        <f t="shared" si="8"/>
        <v>0</v>
      </c>
    </row>
    <row r="426" spans="1:6" x14ac:dyDescent="0.2">
      <c r="A426" s="44" t="s">
        <v>153</v>
      </c>
      <c r="B426" s="52" t="s">
        <v>210</v>
      </c>
      <c r="D426" s="209"/>
      <c r="E426" s="56"/>
      <c r="F426">
        <f t="shared" si="8"/>
        <v>0</v>
      </c>
    </row>
    <row r="427" spans="1:6" x14ac:dyDescent="0.2">
      <c r="A427" s="44" t="s">
        <v>153</v>
      </c>
      <c r="B427" s="53" t="s">
        <v>234</v>
      </c>
      <c r="D427" s="210"/>
      <c r="E427" s="57"/>
      <c r="F427">
        <f t="shared" si="8"/>
        <v>0</v>
      </c>
    </row>
    <row r="428" spans="1:6" ht="28" x14ac:dyDescent="0.2">
      <c r="A428" s="44" t="s">
        <v>153</v>
      </c>
      <c r="B428" s="54" t="s">
        <v>239</v>
      </c>
      <c r="D428" s="211">
        <v>2</v>
      </c>
      <c r="E428" s="59">
        <v>25</v>
      </c>
      <c r="F428">
        <f t="shared" si="8"/>
        <v>50</v>
      </c>
    </row>
    <row r="429" spans="1:6" x14ac:dyDescent="0.2">
      <c r="A429" s="44" t="s">
        <v>153</v>
      </c>
      <c r="B429" s="51" t="s">
        <v>240</v>
      </c>
      <c r="D429" s="208">
        <v>3</v>
      </c>
      <c r="E429" s="55">
        <v>28</v>
      </c>
      <c r="F429">
        <f t="shared" si="8"/>
        <v>84</v>
      </c>
    </row>
    <row r="430" spans="1:6" x14ac:dyDescent="0.2">
      <c r="A430" s="44" t="s">
        <v>153</v>
      </c>
      <c r="B430" s="52" t="s">
        <v>241</v>
      </c>
      <c r="D430" s="209"/>
      <c r="E430" s="56"/>
      <c r="F430">
        <f t="shared" si="8"/>
        <v>0</v>
      </c>
    </row>
    <row r="431" spans="1:6" x14ac:dyDescent="0.2">
      <c r="A431" s="44" t="s">
        <v>153</v>
      </c>
      <c r="B431" s="52" t="s">
        <v>242</v>
      </c>
      <c r="D431" s="209"/>
      <c r="E431" s="56"/>
      <c r="F431">
        <f t="shared" si="8"/>
        <v>0</v>
      </c>
    </row>
    <row r="432" spans="1:6" x14ac:dyDescent="0.2">
      <c r="A432" s="44" t="s">
        <v>153</v>
      </c>
      <c r="B432" s="52" t="s">
        <v>243</v>
      </c>
      <c r="D432" s="209"/>
      <c r="E432" s="56"/>
      <c r="F432">
        <f t="shared" si="8"/>
        <v>0</v>
      </c>
    </row>
    <row r="433" spans="1:6" x14ac:dyDescent="0.2">
      <c r="A433" s="44" t="s">
        <v>153</v>
      </c>
      <c r="B433" s="53" t="s">
        <v>244</v>
      </c>
      <c r="D433" s="210"/>
      <c r="E433" s="57"/>
      <c r="F433">
        <f t="shared" si="8"/>
        <v>0</v>
      </c>
    </row>
    <row r="434" spans="1:6" x14ac:dyDescent="0.2">
      <c r="A434" s="44" t="s">
        <v>153</v>
      </c>
      <c r="B434" s="51" t="s">
        <v>245</v>
      </c>
      <c r="D434" s="208">
        <v>4</v>
      </c>
      <c r="E434" s="58">
        <v>38</v>
      </c>
      <c r="F434">
        <f t="shared" si="8"/>
        <v>152</v>
      </c>
    </row>
    <row r="435" spans="1:6" x14ac:dyDescent="0.2">
      <c r="A435" s="44" t="s">
        <v>153</v>
      </c>
      <c r="B435" s="52" t="s">
        <v>185</v>
      </c>
      <c r="D435" s="209"/>
      <c r="E435" s="56"/>
      <c r="F435">
        <f t="shared" si="8"/>
        <v>0</v>
      </c>
    </row>
    <row r="436" spans="1:6" x14ac:dyDescent="0.2">
      <c r="A436" s="44" t="s">
        <v>153</v>
      </c>
      <c r="B436" s="52" t="s">
        <v>193</v>
      </c>
      <c r="D436" s="209"/>
      <c r="E436" s="56"/>
      <c r="F436">
        <f t="shared" si="8"/>
        <v>0</v>
      </c>
    </row>
    <row r="437" spans="1:6" x14ac:dyDescent="0.2">
      <c r="A437" s="44" t="s">
        <v>153</v>
      </c>
      <c r="B437" s="53" t="s">
        <v>220</v>
      </c>
      <c r="D437" s="210"/>
      <c r="E437" s="57"/>
      <c r="F437">
        <f t="shared" si="8"/>
        <v>0</v>
      </c>
    </row>
    <row r="438" spans="1:6" x14ac:dyDescent="0.2">
      <c r="A438" s="44" t="s">
        <v>153</v>
      </c>
      <c r="B438" s="51" t="s">
        <v>245</v>
      </c>
      <c r="D438" s="208">
        <v>6</v>
      </c>
      <c r="E438" s="58">
        <v>48</v>
      </c>
      <c r="F438">
        <f t="shared" si="8"/>
        <v>288</v>
      </c>
    </row>
    <row r="439" spans="1:6" x14ac:dyDescent="0.2">
      <c r="A439" s="44" t="s">
        <v>153</v>
      </c>
      <c r="B439" s="52" t="s">
        <v>191</v>
      </c>
      <c r="D439" s="209"/>
      <c r="E439" s="56"/>
      <c r="F439">
        <f t="shared" si="8"/>
        <v>0</v>
      </c>
    </row>
    <row r="440" spans="1:6" x14ac:dyDescent="0.2">
      <c r="A440" s="44" t="s">
        <v>153</v>
      </c>
      <c r="B440" s="52" t="s">
        <v>193</v>
      </c>
      <c r="D440" s="209"/>
      <c r="E440" s="56"/>
      <c r="F440">
        <f t="shared" si="8"/>
        <v>0</v>
      </c>
    </row>
    <row r="441" spans="1:6" x14ac:dyDescent="0.2">
      <c r="A441" s="44" t="s">
        <v>153</v>
      </c>
      <c r="B441" s="53" t="s">
        <v>220</v>
      </c>
      <c r="D441" s="210"/>
      <c r="E441" s="57"/>
      <c r="F441">
        <f t="shared" si="8"/>
        <v>0</v>
      </c>
    </row>
    <row r="442" spans="1:6" x14ac:dyDescent="0.2">
      <c r="A442" s="44" t="s">
        <v>153</v>
      </c>
      <c r="B442" s="51" t="s">
        <v>245</v>
      </c>
      <c r="D442" s="208">
        <v>2</v>
      </c>
      <c r="E442" s="58">
        <v>65</v>
      </c>
      <c r="F442">
        <f t="shared" si="8"/>
        <v>130</v>
      </c>
    </row>
    <row r="443" spans="1:6" x14ac:dyDescent="0.2">
      <c r="A443" s="44" t="s">
        <v>153</v>
      </c>
      <c r="B443" s="52" t="s">
        <v>192</v>
      </c>
      <c r="D443" s="209"/>
      <c r="E443" s="56"/>
      <c r="F443">
        <f t="shared" si="8"/>
        <v>0</v>
      </c>
    </row>
    <row r="444" spans="1:6" x14ac:dyDescent="0.2">
      <c r="A444" s="44" t="s">
        <v>153</v>
      </c>
      <c r="B444" s="52" t="s">
        <v>193</v>
      </c>
      <c r="D444" s="209"/>
      <c r="E444" s="56"/>
      <c r="F444">
        <f t="shared" si="8"/>
        <v>0</v>
      </c>
    </row>
    <row r="445" spans="1:6" x14ac:dyDescent="0.2">
      <c r="A445" s="44" t="s">
        <v>153</v>
      </c>
      <c r="B445" s="53" t="s">
        <v>220</v>
      </c>
      <c r="D445" s="210"/>
      <c r="E445" s="57"/>
      <c r="F445">
        <f t="shared" si="8"/>
        <v>0</v>
      </c>
    </row>
    <row r="446" spans="1:6" x14ac:dyDescent="0.2">
      <c r="A446" s="44" t="s">
        <v>153</v>
      </c>
      <c r="B446" s="51" t="s">
        <v>245</v>
      </c>
      <c r="D446" s="208">
        <v>4</v>
      </c>
      <c r="E446" s="58">
        <v>105</v>
      </c>
      <c r="F446">
        <f t="shared" si="8"/>
        <v>420</v>
      </c>
    </row>
    <row r="447" spans="1:6" x14ac:dyDescent="0.2">
      <c r="A447" s="44" t="s">
        <v>153</v>
      </c>
      <c r="B447" s="52" t="s">
        <v>246</v>
      </c>
      <c r="D447" s="209"/>
      <c r="E447" s="56"/>
      <c r="F447">
        <f t="shared" si="8"/>
        <v>0</v>
      </c>
    </row>
    <row r="448" spans="1:6" x14ac:dyDescent="0.2">
      <c r="A448" s="44" t="s">
        <v>153</v>
      </c>
      <c r="B448" s="52" t="s">
        <v>193</v>
      </c>
      <c r="D448" s="209"/>
      <c r="E448" s="56"/>
      <c r="F448">
        <f t="shared" si="8"/>
        <v>0</v>
      </c>
    </row>
    <row r="449" spans="1:8" x14ac:dyDescent="0.2">
      <c r="A449" s="44" t="s">
        <v>153</v>
      </c>
      <c r="B449" s="53" t="s">
        <v>220</v>
      </c>
      <c r="D449" s="210"/>
      <c r="E449" s="57"/>
      <c r="F449">
        <f t="shared" si="8"/>
        <v>0</v>
      </c>
    </row>
    <row r="450" spans="1:8" x14ac:dyDescent="0.2">
      <c r="A450" s="44" t="s">
        <v>153</v>
      </c>
      <c r="B450" s="51" t="s">
        <v>225</v>
      </c>
      <c r="D450" s="208">
        <v>10</v>
      </c>
      <c r="E450" s="58">
        <v>55</v>
      </c>
      <c r="F450">
        <f t="shared" si="8"/>
        <v>550</v>
      </c>
    </row>
    <row r="451" spans="1:8" x14ac:dyDescent="0.2">
      <c r="A451" s="44" t="s">
        <v>153</v>
      </c>
      <c r="B451" s="52" t="s">
        <v>192</v>
      </c>
      <c r="D451" s="209"/>
      <c r="E451" s="56"/>
      <c r="F451">
        <f t="shared" si="8"/>
        <v>0</v>
      </c>
    </row>
    <row r="452" spans="1:8" x14ac:dyDescent="0.2">
      <c r="A452" s="44" t="s">
        <v>153</v>
      </c>
      <c r="B452" s="52" t="s">
        <v>193</v>
      </c>
      <c r="D452" s="209"/>
      <c r="E452" s="56"/>
      <c r="F452">
        <f t="shared" ref="F452:F454" si="9">D452*E452</f>
        <v>0</v>
      </c>
    </row>
    <row r="453" spans="1:8" x14ac:dyDescent="0.2">
      <c r="A453" s="44" t="s">
        <v>153</v>
      </c>
      <c r="B453" s="52" t="s">
        <v>229</v>
      </c>
      <c r="D453" s="209"/>
      <c r="E453" s="56"/>
      <c r="F453">
        <f t="shared" si="9"/>
        <v>0</v>
      </c>
    </row>
    <row r="454" spans="1:8" ht="17" thickBot="1" x14ac:dyDescent="0.25">
      <c r="A454" s="44" t="s">
        <v>153</v>
      </c>
      <c r="B454" s="60" t="s">
        <v>230</v>
      </c>
      <c r="D454" s="209"/>
      <c r="E454" s="56"/>
      <c r="F454">
        <f t="shared" si="9"/>
        <v>0</v>
      </c>
    </row>
    <row r="455" spans="1:8" x14ac:dyDescent="0.2">
      <c r="A455" s="212" t="s">
        <v>803</v>
      </c>
      <c r="B455" s="168"/>
      <c r="C455" s="168"/>
      <c r="D455" s="168"/>
      <c r="E455" s="168"/>
      <c r="F455" s="168">
        <f>SUM(F259:F454)</f>
        <v>6587</v>
      </c>
    </row>
    <row r="456" spans="1:8" x14ac:dyDescent="0.2">
      <c r="A456" s="213" t="s">
        <v>805</v>
      </c>
      <c r="B456" s="168"/>
      <c r="C456" s="168"/>
      <c r="D456" s="168"/>
      <c r="E456" s="168"/>
      <c r="F456" s="215">
        <f>F232+F233+F258+F455</f>
        <v>47410.929999999993</v>
      </c>
    </row>
    <row r="459" spans="1:8" x14ac:dyDescent="0.2">
      <c r="A459" s="265" t="s">
        <v>824</v>
      </c>
      <c r="B459" s="265"/>
      <c r="C459" s="265"/>
      <c r="D459" s="265"/>
      <c r="E459" s="265"/>
      <c r="F459" s="265"/>
      <c r="G459" s="265"/>
      <c r="H459" s="265"/>
    </row>
    <row r="460" spans="1:8" x14ac:dyDescent="0.2">
      <c r="A460" s="29"/>
      <c r="D460" s="30"/>
      <c r="H460" s="30"/>
    </row>
    <row r="461" spans="1:8" ht="24" x14ac:dyDescent="0.2">
      <c r="A461" s="253" t="s">
        <v>254</v>
      </c>
      <c r="B461" s="254" t="s">
        <v>255</v>
      </c>
      <c r="C461" s="254" t="s">
        <v>256</v>
      </c>
      <c r="D461" s="255" t="s">
        <v>871</v>
      </c>
      <c r="H461" s="30"/>
    </row>
    <row r="462" spans="1:8" ht="36" x14ac:dyDescent="0.2">
      <c r="A462" s="73" t="s">
        <v>257</v>
      </c>
      <c r="B462" s="74"/>
      <c r="C462" s="75">
        <v>1024.8</v>
      </c>
      <c r="D462" s="30"/>
      <c r="H462" s="30"/>
    </row>
    <row r="463" spans="1:8" ht="48" x14ac:dyDescent="0.2">
      <c r="A463" s="76" t="s">
        <v>258</v>
      </c>
      <c r="B463" s="77"/>
      <c r="C463" s="78">
        <v>2010</v>
      </c>
      <c r="D463" s="30"/>
      <c r="H463" s="30"/>
    </row>
    <row r="464" spans="1:8" ht="24" x14ac:dyDescent="0.2">
      <c r="A464" s="73" t="s">
        <v>259</v>
      </c>
      <c r="B464" s="74"/>
      <c r="C464" s="75">
        <v>8895.6</v>
      </c>
      <c r="D464" s="30"/>
      <c r="H464" s="30"/>
    </row>
    <row r="465" spans="1:8" ht="60" x14ac:dyDescent="0.2">
      <c r="A465" s="74" t="s">
        <v>260</v>
      </c>
      <c r="B465" s="74"/>
      <c r="C465" s="75">
        <v>13199</v>
      </c>
      <c r="D465" s="30"/>
      <c r="H465" s="30"/>
    </row>
    <row r="466" spans="1:8" ht="60" x14ac:dyDescent="0.2">
      <c r="A466" s="75" t="s">
        <v>261</v>
      </c>
      <c r="B466" s="74"/>
      <c r="C466" s="75">
        <v>6393.89</v>
      </c>
      <c r="D466" s="30"/>
      <c r="H466" s="30"/>
    </row>
    <row r="467" spans="1:8" ht="72" x14ac:dyDescent="0.2">
      <c r="A467" s="74" t="s">
        <v>262</v>
      </c>
      <c r="B467" s="74"/>
      <c r="C467" s="75">
        <v>2013.8</v>
      </c>
      <c r="D467" s="30"/>
      <c r="H467" s="30"/>
    </row>
    <row r="468" spans="1:8" ht="48" x14ac:dyDescent="0.2">
      <c r="A468" s="74" t="s">
        <v>263</v>
      </c>
      <c r="B468" s="74"/>
      <c r="C468" s="75">
        <v>10075.82</v>
      </c>
      <c r="D468" s="30"/>
      <c r="H468" s="30"/>
    </row>
    <row r="469" spans="1:8" ht="36" x14ac:dyDescent="0.2">
      <c r="A469" s="75" t="s">
        <v>143</v>
      </c>
      <c r="B469" s="74"/>
      <c r="C469" s="75">
        <v>2412.33</v>
      </c>
      <c r="D469" s="30"/>
      <c r="H469" s="30"/>
    </row>
    <row r="470" spans="1:8" ht="60" x14ac:dyDescent="0.2">
      <c r="A470" s="75" t="s">
        <v>264</v>
      </c>
      <c r="B470" s="74"/>
      <c r="C470" s="75">
        <v>9992</v>
      </c>
      <c r="D470" s="30"/>
      <c r="H470" s="30"/>
    </row>
    <row r="471" spans="1:8" ht="36" x14ac:dyDescent="0.2">
      <c r="A471" s="75" t="s">
        <v>265</v>
      </c>
      <c r="B471" s="74"/>
      <c r="C471" s="75">
        <v>1190.6500000000001</v>
      </c>
      <c r="D471" s="30"/>
      <c r="H471" s="30"/>
    </row>
    <row r="472" spans="1:8" x14ac:dyDescent="0.2">
      <c r="A472" s="79" t="s">
        <v>266</v>
      </c>
      <c r="B472" s="79"/>
      <c r="C472" s="75">
        <v>6210</v>
      </c>
      <c r="D472" s="30"/>
      <c r="H472" s="30"/>
    </row>
    <row r="473" spans="1:8" x14ac:dyDescent="0.2">
      <c r="A473" s="79" t="s">
        <v>267</v>
      </c>
      <c r="B473" s="79"/>
      <c r="C473" s="80">
        <v>1570</v>
      </c>
      <c r="D473" s="30"/>
      <c r="H473" s="30"/>
    </row>
    <row r="474" spans="1:8" x14ac:dyDescent="0.2">
      <c r="A474" s="79" t="s">
        <v>268</v>
      </c>
      <c r="B474" s="79"/>
      <c r="C474" s="80">
        <v>210</v>
      </c>
      <c r="D474" s="30"/>
      <c r="H474" s="30"/>
    </row>
    <row r="475" spans="1:8" x14ac:dyDescent="0.2">
      <c r="A475" s="79" t="s">
        <v>269</v>
      </c>
      <c r="B475" s="79"/>
      <c r="C475" s="80">
        <v>1300</v>
      </c>
      <c r="D475" s="30"/>
      <c r="H475" s="30"/>
    </row>
    <row r="476" spans="1:8" x14ac:dyDescent="0.2">
      <c r="A476" s="79" t="s">
        <v>270</v>
      </c>
      <c r="B476" s="79"/>
      <c r="C476" s="80">
        <v>406</v>
      </c>
      <c r="D476" s="30"/>
      <c r="H476" s="30"/>
    </row>
    <row r="477" spans="1:8" x14ac:dyDescent="0.2">
      <c r="A477" s="79" t="s">
        <v>271</v>
      </c>
      <c r="B477" s="79"/>
      <c r="C477" s="80">
        <v>18600</v>
      </c>
      <c r="D477" s="30"/>
      <c r="H477" s="30"/>
    </row>
    <row r="478" spans="1:8" x14ac:dyDescent="0.2">
      <c r="A478" s="79" t="s">
        <v>272</v>
      </c>
      <c r="B478" s="79"/>
      <c r="C478" s="80">
        <v>1420</v>
      </c>
      <c r="D478" s="30"/>
      <c r="H478" s="30"/>
    </row>
    <row r="479" spans="1:8" x14ac:dyDescent="0.2">
      <c r="A479" s="79" t="s">
        <v>273</v>
      </c>
      <c r="B479" s="79"/>
      <c r="C479" s="80">
        <v>3757</v>
      </c>
      <c r="D479" s="30"/>
      <c r="H479" s="30"/>
    </row>
    <row r="480" spans="1:8" x14ac:dyDescent="0.2">
      <c r="A480" s="29"/>
      <c r="D480" s="30"/>
      <c r="H480" s="30"/>
    </row>
    <row r="481" spans="1:8" x14ac:dyDescent="0.2">
      <c r="A481" s="29"/>
      <c r="D481" s="30"/>
      <c r="H481" s="30"/>
    </row>
    <row r="482" spans="1:8" x14ac:dyDescent="0.2">
      <c r="A482" s="265" t="s">
        <v>823</v>
      </c>
      <c r="B482" s="265"/>
      <c r="C482" s="265"/>
      <c r="D482" s="265"/>
      <c r="E482" s="265"/>
      <c r="F482" s="265"/>
      <c r="G482" s="265"/>
      <c r="H482" s="265"/>
    </row>
    <row r="483" spans="1:8" x14ac:dyDescent="0.2">
      <c r="A483" s="29"/>
      <c r="D483" s="30"/>
      <c r="F483" s="46"/>
      <c r="H483" s="30"/>
    </row>
    <row r="484" spans="1:8" x14ac:dyDescent="0.2">
      <c r="A484" s="29"/>
      <c r="D484" s="30"/>
      <c r="F484" s="46"/>
      <c r="H484" s="30"/>
    </row>
    <row r="485" spans="1:8" x14ac:dyDescent="0.2">
      <c r="A485" s="29"/>
      <c r="D485" s="30"/>
      <c r="F485" s="232"/>
      <c r="H485" s="30"/>
    </row>
    <row r="486" spans="1:8" x14ac:dyDescent="0.2">
      <c r="A486" t="s">
        <v>820</v>
      </c>
      <c r="B486" s="29" t="s">
        <v>274</v>
      </c>
      <c r="D486" s="30">
        <v>1</v>
      </c>
      <c r="F486" s="233">
        <v>4145</v>
      </c>
      <c r="H486" s="30"/>
    </row>
    <row r="487" spans="1:8" x14ac:dyDescent="0.2">
      <c r="A487" t="s">
        <v>820</v>
      </c>
      <c r="B487" s="29" t="s">
        <v>275</v>
      </c>
      <c r="D487" s="30"/>
      <c r="F487" s="233"/>
      <c r="H487" s="30"/>
    </row>
    <row r="488" spans="1:8" x14ac:dyDescent="0.2">
      <c r="A488" t="s">
        <v>820</v>
      </c>
      <c r="B488" s="29"/>
      <c r="D488" s="30"/>
      <c r="F488" s="233"/>
      <c r="H488" s="30"/>
    </row>
    <row r="489" spans="1:8" x14ac:dyDescent="0.2">
      <c r="A489" t="s">
        <v>820</v>
      </c>
      <c r="B489" s="29"/>
      <c r="D489" s="30"/>
      <c r="F489" s="233"/>
      <c r="H489" s="30"/>
    </row>
    <row r="490" spans="1:8" x14ac:dyDescent="0.2">
      <c r="A490" t="s">
        <v>820</v>
      </c>
      <c r="B490" s="29"/>
      <c r="D490" s="30"/>
      <c r="F490" s="233"/>
      <c r="H490" s="30"/>
    </row>
    <row r="491" spans="1:8" x14ac:dyDescent="0.2">
      <c r="A491" t="s">
        <v>820</v>
      </c>
      <c r="B491" s="29" t="s">
        <v>276</v>
      </c>
      <c r="D491" s="30"/>
      <c r="F491" s="233"/>
      <c r="H491" s="30"/>
    </row>
    <row r="492" spans="1:8" x14ac:dyDescent="0.2">
      <c r="A492" t="s">
        <v>820</v>
      </c>
      <c r="B492" s="29" t="s">
        <v>277</v>
      </c>
      <c r="D492" s="30"/>
      <c r="F492" s="233"/>
      <c r="H492" s="30"/>
    </row>
    <row r="493" spans="1:8" x14ac:dyDescent="0.2">
      <c r="A493" t="s">
        <v>820</v>
      </c>
      <c r="B493" s="29" t="s">
        <v>278</v>
      </c>
      <c r="D493" s="30"/>
      <c r="F493" s="233"/>
      <c r="H493" s="30"/>
    </row>
    <row r="494" spans="1:8" x14ac:dyDescent="0.2">
      <c r="A494" t="s">
        <v>820</v>
      </c>
      <c r="B494" s="29" t="s">
        <v>279</v>
      </c>
      <c r="D494" s="30"/>
      <c r="F494" s="233"/>
      <c r="H494" s="30"/>
    </row>
    <row r="495" spans="1:8" x14ac:dyDescent="0.2">
      <c r="A495" t="s">
        <v>820</v>
      </c>
      <c r="B495" s="29" t="s">
        <v>280</v>
      </c>
      <c r="D495" s="30"/>
      <c r="F495" s="233"/>
      <c r="H495" s="30"/>
    </row>
    <row r="496" spans="1:8" x14ac:dyDescent="0.2">
      <c r="A496" t="s">
        <v>820</v>
      </c>
      <c r="B496" s="29" t="s">
        <v>281</v>
      </c>
      <c r="D496" s="30"/>
      <c r="F496" s="233"/>
      <c r="H496" s="30"/>
    </row>
    <row r="497" spans="1:8" x14ac:dyDescent="0.2">
      <c r="A497" t="s">
        <v>820</v>
      </c>
      <c r="B497" s="29" t="s">
        <v>282</v>
      </c>
      <c r="D497" s="30"/>
      <c r="F497" s="233"/>
      <c r="H497" s="30"/>
    </row>
    <row r="498" spans="1:8" x14ac:dyDescent="0.2">
      <c r="A498" t="s">
        <v>820</v>
      </c>
      <c r="B498" s="29" t="s">
        <v>283</v>
      </c>
      <c r="D498" s="30"/>
      <c r="F498" s="233"/>
      <c r="H498" s="30"/>
    </row>
    <row r="499" spans="1:8" x14ac:dyDescent="0.2">
      <c r="A499" t="s">
        <v>820</v>
      </c>
      <c r="B499" s="29" t="s">
        <v>284</v>
      </c>
      <c r="D499" s="30"/>
      <c r="F499" s="233"/>
      <c r="H499" s="30"/>
    </row>
    <row r="500" spans="1:8" x14ac:dyDescent="0.2">
      <c r="A500" t="s">
        <v>820</v>
      </c>
      <c r="B500" s="29" t="s">
        <v>285</v>
      </c>
      <c r="D500" s="30"/>
      <c r="F500" s="233"/>
      <c r="H500" s="30"/>
    </row>
    <row r="501" spans="1:8" x14ac:dyDescent="0.2">
      <c r="A501" t="s">
        <v>820</v>
      </c>
      <c r="B501" s="231" t="s">
        <v>807</v>
      </c>
      <c r="D501" s="30"/>
      <c r="F501" s="233"/>
      <c r="H501" s="30"/>
    </row>
    <row r="502" spans="1:8" x14ac:dyDescent="0.2">
      <c r="A502" t="s">
        <v>820</v>
      </c>
      <c r="D502" s="30"/>
      <c r="F502" s="233"/>
      <c r="H502" s="30"/>
    </row>
    <row r="503" spans="1:8" x14ac:dyDescent="0.2">
      <c r="A503" t="s">
        <v>820</v>
      </c>
      <c r="B503" s="29"/>
      <c r="D503" s="30"/>
      <c r="F503" s="233"/>
      <c r="H503" s="30"/>
    </row>
    <row r="504" spans="1:8" x14ac:dyDescent="0.2">
      <c r="A504" t="s">
        <v>820</v>
      </c>
      <c r="B504" s="29"/>
      <c r="D504" s="30"/>
      <c r="F504" s="233"/>
      <c r="H504" s="30"/>
    </row>
    <row r="505" spans="1:8" x14ac:dyDescent="0.2">
      <c r="A505" t="s">
        <v>820</v>
      </c>
      <c r="B505" s="29" t="s">
        <v>287</v>
      </c>
      <c r="D505" s="30">
        <v>1</v>
      </c>
      <c r="F505" s="233">
        <v>4699</v>
      </c>
      <c r="H505" s="30"/>
    </row>
    <row r="506" spans="1:8" x14ac:dyDescent="0.2">
      <c r="A506" t="s">
        <v>820</v>
      </c>
      <c r="B506" s="29" t="s">
        <v>288</v>
      </c>
      <c r="D506" s="30"/>
      <c r="F506" s="233"/>
      <c r="H506" s="30"/>
    </row>
    <row r="507" spans="1:8" x14ac:dyDescent="0.2">
      <c r="A507" t="s">
        <v>820</v>
      </c>
      <c r="B507" s="29"/>
      <c r="D507" s="30"/>
      <c r="F507" s="233"/>
      <c r="H507" s="30"/>
    </row>
    <row r="508" spans="1:8" x14ac:dyDescent="0.2">
      <c r="A508" t="s">
        <v>820</v>
      </c>
      <c r="B508" s="29"/>
      <c r="D508" s="30"/>
      <c r="F508" s="233"/>
      <c r="H508" s="30"/>
    </row>
    <row r="509" spans="1:8" x14ac:dyDescent="0.2">
      <c r="A509" t="s">
        <v>820</v>
      </c>
      <c r="B509" s="29"/>
      <c r="D509" s="30"/>
      <c r="F509" s="233"/>
      <c r="H509" s="30"/>
    </row>
    <row r="510" spans="1:8" x14ac:dyDescent="0.2">
      <c r="A510" t="s">
        <v>820</v>
      </c>
      <c r="B510" s="29" t="s">
        <v>276</v>
      </c>
      <c r="D510" s="30"/>
      <c r="F510" s="233"/>
      <c r="H510" s="30"/>
    </row>
    <row r="511" spans="1:8" x14ac:dyDescent="0.2">
      <c r="A511" t="s">
        <v>820</v>
      </c>
      <c r="B511" s="29" t="s">
        <v>277</v>
      </c>
      <c r="D511" s="30"/>
      <c r="F511" s="233"/>
      <c r="H511" s="30"/>
    </row>
    <row r="512" spans="1:8" x14ac:dyDescent="0.2">
      <c r="A512" t="s">
        <v>820</v>
      </c>
      <c r="B512" s="29" t="s">
        <v>289</v>
      </c>
      <c r="D512" s="30"/>
      <c r="F512" s="233"/>
      <c r="H512" s="30"/>
    </row>
    <row r="513" spans="1:8" x14ac:dyDescent="0.2">
      <c r="A513" t="s">
        <v>820</v>
      </c>
      <c r="B513" s="29" t="s">
        <v>290</v>
      </c>
      <c r="D513" s="30"/>
      <c r="F513" s="233"/>
      <c r="H513" s="30"/>
    </row>
    <row r="514" spans="1:8" x14ac:dyDescent="0.2">
      <c r="A514" t="s">
        <v>820</v>
      </c>
      <c r="B514" s="29" t="s">
        <v>291</v>
      </c>
      <c r="D514" s="30"/>
      <c r="F514" s="233"/>
      <c r="H514" s="30"/>
    </row>
    <row r="515" spans="1:8" x14ac:dyDescent="0.2">
      <c r="A515" t="s">
        <v>820</v>
      </c>
      <c r="B515" s="29" t="s">
        <v>292</v>
      </c>
      <c r="D515" s="30"/>
      <c r="F515" s="233"/>
      <c r="H515" s="30"/>
    </row>
    <row r="516" spans="1:8" x14ac:dyDescent="0.2">
      <c r="A516" t="s">
        <v>820</v>
      </c>
      <c r="B516" s="29" t="s">
        <v>293</v>
      </c>
      <c r="D516" s="30"/>
      <c r="F516" s="233"/>
      <c r="H516" s="30"/>
    </row>
    <row r="517" spans="1:8" x14ac:dyDescent="0.2">
      <c r="A517" t="s">
        <v>820</v>
      </c>
      <c r="B517" s="29" t="s">
        <v>283</v>
      </c>
      <c r="D517" s="30"/>
      <c r="F517" s="233"/>
      <c r="H517" s="30"/>
    </row>
    <row r="518" spans="1:8" x14ac:dyDescent="0.2">
      <c r="A518" t="s">
        <v>820</v>
      </c>
      <c r="B518" s="29" t="s">
        <v>284</v>
      </c>
      <c r="D518" s="30"/>
      <c r="F518" s="233"/>
      <c r="H518" s="30"/>
    </row>
    <row r="519" spans="1:8" x14ac:dyDescent="0.2">
      <c r="A519" t="s">
        <v>820</v>
      </c>
      <c r="B519" s="29" t="s">
        <v>285</v>
      </c>
      <c r="D519" s="30"/>
      <c r="F519" s="233"/>
      <c r="H519" s="30"/>
    </row>
    <row r="520" spans="1:8" x14ac:dyDescent="0.2">
      <c r="A520" t="s">
        <v>820</v>
      </c>
      <c r="B520" s="29" t="s">
        <v>286</v>
      </c>
      <c r="D520" s="30"/>
      <c r="F520" s="233"/>
      <c r="H520" s="30"/>
    </row>
    <row r="521" spans="1:8" x14ac:dyDescent="0.2">
      <c r="A521" t="s">
        <v>820</v>
      </c>
      <c r="B521" s="29" t="s">
        <v>294</v>
      </c>
      <c r="D521" s="30"/>
      <c r="F521" s="233"/>
      <c r="H521" s="30"/>
    </row>
    <row r="522" spans="1:8" x14ac:dyDescent="0.2">
      <c r="A522" t="s">
        <v>820</v>
      </c>
      <c r="B522" s="29"/>
      <c r="D522" s="30"/>
      <c r="F522" s="233"/>
      <c r="H522" s="30"/>
    </row>
    <row r="523" spans="1:8" x14ac:dyDescent="0.2">
      <c r="A523" t="s">
        <v>820</v>
      </c>
      <c r="B523" s="29"/>
      <c r="D523" s="30"/>
      <c r="F523" s="233"/>
      <c r="H523" s="30"/>
    </row>
    <row r="524" spans="1:8" x14ac:dyDescent="0.2">
      <c r="A524" t="s">
        <v>820</v>
      </c>
      <c r="B524" s="29"/>
      <c r="D524" s="30"/>
      <c r="F524" s="233"/>
      <c r="H524" s="30"/>
    </row>
    <row r="525" spans="1:8" x14ac:dyDescent="0.2">
      <c r="A525" t="s">
        <v>820</v>
      </c>
      <c r="B525" s="29"/>
      <c r="D525" s="30"/>
      <c r="F525" s="233"/>
      <c r="H525" s="30"/>
    </row>
    <row r="526" spans="1:8" x14ac:dyDescent="0.2">
      <c r="A526" t="s">
        <v>820</v>
      </c>
      <c r="B526" s="29" t="s">
        <v>295</v>
      </c>
      <c r="D526" s="30">
        <v>1</v>
      </c>
      <c r="F526" s="233">
        <v>1960</v>
      </c>
      <c r="H526" s="30"/>
    </row>
    <row r="527" spans="1:8" x14ac:dyDescent="0.2">
      <c r="A527" t="s">
        <v>820</v>
      </c>
      <c r="B527" s="29" t="s">
        <v>296</v>
      </c>
      <c r="D527" s="30"/>
      <c r="F527" s="233"/>
      <c r="H527" s="30"/>
    </row>
    <row r="528" spans="1:8" x14ac:dyDescent="0.2">
      <c r="A528" t="s">
        <v>820</v>
      </c>
      <c r="B528" s="29"/>
      <c r="D528" s="30"/>
      <c r="F528" s="233"/>
      <c r="H528" s="30"/>
    </row>
    <row r="529" spans="1:8" x14ac:dyDescent="0.2">
      <c r="A529" t="s">
        <v>820</v>
      </c>
      <c r="B529" s="29"/>
      <c r="D529" s="30"/>
      <c r="F529" s="233"/>
      <c r="H529" s="30"/>
    </row>
    <row r="530" spans="1:8" x14ac:dyDescent="0.2">
      <c r="A530" t="s">
        <v>820</v>
      </c>
      <c r="B530" s="29"/>
      <c r="D530" s="30"/>
      <c r="F530" s="233"/>
      <c r="H530" s="30"/>
    </row>
    <row r="531" spans="1:8" x14ac:dyDescent="0.2">
      <c r="A531" t="s">
        <v>820</v>
      </c>
      <c r="B531" s="29" t="s">
        <v>276</v>
      </c>
      <c r="D531" s="30"/>
      <c r="F531" s="233"/>
      <c r="H531" s="30"/>
    </row>
    <row r="532" spans="1:8" x14ac:dyDescent="0.2">
      <c r="A532" t="s">
        <v>820</v>
      </c>
      <c r="B532" s="29" t="s">
        <v>277</v>
      </c>
      <c r="D532" s="30"/>
      <c r="F532" s="233"/>
      <c r="H532" s="30"/>
    </row>
    <row r="533" spans="1:8" x14ac:dyDescent="0.2">
      <c r="A533" t="s">
        <v>820</v>
      </c>
      <c r="B533" s="29" t="s">
        <v>297</v>
      </c>
      <c r="D533" s="30"/>
      <c r="F533" s="233"/>
      <c r="H533" s="30"/>
    </row>
    <row r="534" spans="1:8" x14ac:dyDescent="0.2">
      <c r="A534" t="s">
        <v>820</v>
      </c>
      <c r="B534" s="29" t="s">
        <v>298</v>
      </c>
      <c r="D534" s="30"/>
      <c r="F534" s="233"/>
      <c r="H534" s="30"/>
    </row>
    <row r="535" spans="1:8" x14ac:dyDescent="0.2">
      <c r="A535" t="s">
        <v>820</v>
      </c>
      <c r="B535" s="29" t="s">
        <v>299</v>
      </c>
      <c r="D535" s="30"/>
      <c r="F535" s="233"/>
      <c r="H535" s="30"/>
    </row>
    <row r="536" spans="1:8" x14ac:dyDescent="0.2">
      <c r="A536" t="s">
        <v>820</v>
      </c>
      <c r="B536" s="29" t="s">
        <v>283</v>
      </c>
      <c r="D536" s="30"/>
      <c r="F536" s="233"/>
      <c r="H536" s="30"/>
    </row>
    <row r="537" spans="1:8" x14ac:dyDescent="0.2">
      <c r="A537" t="s">
        <v>820</v>
      </c>
      <c r="B537" s="29" t="s">
        <v>284</v>
      </c>
      <c r="D537" s="30"/>
      <c r="F537" s="233"/>
      <c r="H537" s="30"/>
    </row>
    <row r="538" spans="1:8" x14ac:dyDescent="0.2">
      <c r="A538" t="s">
        <v>820</v>
      </c>
      <c r="B538" s="29" t="s">
        <v>285</v>
      </c>
      <c r="D538" s="30"/>
      <c r="F538" s="233"/>
      <c r="H538" s="30"/>
    </row>
    <row r="539" spans="1:8" x14ac:dyDescent="0.2">
      <c r="A539" t="s">
        <v>820</v>
      </c>
      <c r="B539" s="29" t="s">
        <v>286</v>
      </c>
      <c r="D539" s="30"/>
      <c r="F539" s="233"/>
      <c r="H539" s="30"/>
    </row>
    <row r="540" spans="1:8" x14ac:dyDescent="0.2">
      <c r="A540" t="s">
        <v>820</v>
      </c>
      <c r="B540" s="29" t="s">
        <v>300</v>
      </c>
      <c r="D540" s="30"/>
      <c r="F540" s="233"/>
      <c r="H540" s="30"/>
    </row>
    <row r="541" spans="1:8" x14ac:dyDescent="0.2">
      <c r="A541" t="s">
        <v>820</v>
      </c>
      <c r="B541" s="29"/>
      <c r="D541" s="30"/>
      <c r="F541" s="233"/>
      <c r="H541" s="30"/>
    </row>
    <row r="542" spans="1:8" x14ac:dyDescent="0.2">
      <c r="A542" t="s">
        <v>820</v>
      </c>
      <c r="B542" s="29"/>
      <c r="D542" s="30"/>
      <c r="F542" s="233"/>
      <c r="H542" s="30"/>
    </row>
    <row r="543" spans="1:8" x14ac:dyDescent="0.2">
      <c r="A543" t="s">
        <v>820</v>
      </c>
      <c r="B543" s="29"/>
      <c r="D543" s="30"/>
      <c r="F543" s="233"/>
      <c r="H543" s="30"/>
    </row>
    <row r="544" spans="1:8" x14ac:dyDescent="0.2">
      <c r="A544" t="s">
        <v>820</v>
      </c>
      <c r="B544" s="29" t="s">
        <v>301</v>
      </c>
      <c r="D544" s="30">
        <v>1</v>
      </c>
      <c r="F544" s="233">
        <v>1573.35</v>
      </c>
      <c r="H544" s="30"/>
    </row>
    <row r="545" spans="1:8" x14ac:dyDescent="0.2">
      <c r="A545" t="s">
        <v>820</v>
      </c>
      <c r="B545" s="29"/>
      <c r="D545" s="30"/>
      <c r="F545" s="233"/>
      <c r="H545" s="30"/>
    </row>
    <row r="546" spans="1:8" x14ac:dyDescent="0.2">
      <c r="A546" t="s">
        <v>820</v>
      </c>
      <c r="B546" s="29"/>
      <c r="D546" s="30"/>
      <c r="F546" s="233"/>
      <c r="H546" s="30"/>
    </row>
    <row r="547" spans="1:8" x14ac:dyDescent="0.2">
      <c r="A547" t="s">
        <v>820</v>
      </c>
      <c r="B547" s="29"/>
      <c r="D547" s="30"/>
      <c r="F547" s="233"/>
      <c r="H547" s="30"/>
    </row>
    <row r="548" spans="1:8" x14ac:dyDescent="0.2">
      <c r="A548" t="s">
        <v>820</v>
      </c>
      <c r="B548" s="29" t="s">
        <v>276</v>
      </c>
      <c r="D548" s="30"/>
      <c r="F548" s="233"/>
      <c r="H548" s="30"/>
    </row>
    <row r="549" spans="1:8" x14ac:dyDescent="0.2">
      <c r="A549" t="s">
        <v>820</v>
      </c>
      <c r="B549" s="29" t="s">
        <v>277</v>
      </c>
      <c r="D549" s="30"/>
      <c r="F549" s="233"/>
      <c r="H549" s="30"/>
    </row>
    <row r="550" spans="1:8" x14ac:dyDescent="0.2">
      <c r="A550" t="s">
        <v>820</v>
      </c>
      <c r="B550" s="29" t="s">
        <v>302</v>
      </c>
      <c r="D550" s="30"/>
      <c r="F550" s="233"/>
      <c r="H550" s="30"/>
    </row>
    <row r="551" spans="1:8" x14ac:dyDescent="0.2">
      <c r="A551" t="s">
        <v>820</v>
      </c>
      <c r="B551" s="29" t="s">
        <v>303</v>
      </c>
      <c r="D551" s="30"/>
      <c r="F551" s="233"/>
      <c r="H551" s="30"/>
    </row>
    <row r="552" spans="1:8" x14ac:dyDescent="0.2">
      <c r="A552" t="s">
        <v>820</v>
      </c>
      <c r="B552" s="29" t="s">
        <v>304</v>
      </c>
      <c r="D552" s="30"/>
      <c r="F552" s="233"/>
      <c r="H552" s="30"/>
    </row>
    <row r="553" spans="1:8" x14ac:dyDescent="0.2">
      <c r="A553" t="s">
        <v>820</v>
      </c>
      <c r="B553" s="29" t="s">
        <v>293</v>
      </c>
      <c r="D553" s="30"/>
      <c r="F553" s="233"/>
      <c r="H553" s="30"/>
    </row>
    <row r="554" spans="1:8" x14ac:dyDescent="0.2">
      <c r="A554" t="s">
        <v>820</v>
      </c>
      <c r="B554" s="29" t="s">
        <v>283</v>
      </c>
      <c r="D554" s="30"/>
      <c r="F554" s="233"/>
      <c r="H554" s="30"/>
    </row>
    <row r="555" spans="1:8" x14ac:dyDescent="0.2">
      <c r="A555" t="s">
        <v>820</v>
      </c>
      <c r="B555" s="29" t="s">
        <v>284</v>
      </c>
      <c r="D555" s="30"/>
      <c r="F555" s="233"/>
      <c r="H555" s="30"/>
    </row>
    <row r="556" spans="1:8" x14ac:dyDescent="0.2">
      <c r="A556" t="s">
        <v>820</v>
      </c>
      <c r="B556" s="29" t="s">
        <v>285</v>
      </c>
      <c r="D556" s="30"/>
      <c r="F556" s="233"/>
      <c r="H556" s="30"/>
    </row>
    <row r="557" spans="1:8" x14ac:dyDescent="0.2">
      <c r="A557" t="s">
        <v>820</v>
      </c>
      <c r="B557" s="29" t="s">
        <v>286</v>
      </c>
      <c r="D557" s="30"/>
      <c r="F557" s="46"/>
      <c r="H557" s="30"/>
    </row>
    <row r="558" spans="1:8" x14ac:dyDescent="0.2">
      <c r="A558" t="s">
        <v>820</v>
      </c>
      <c r="B558" s="29" t="s">
        <v>305</v>
      </c>
      <c r="D558" s="30"/>
      <c r="H558" s="30"/>
    </row>
    <row r="559" spans="1:8" x14ac:dyDescent="0.2">
      <c r="A559" s="168" t="s">
        <v>820</v>
      </c>
      <c r="B559" s="168"/>
      <c r="C559" s="168"/>
      <c r="D559" s="230"/>
      <c r="E559" s="168"/>
      <c r="F559" s="234">
        <f>SUM(F486+F505+F526+F544)</f>
        <v>12377.35</v>
      </c>
      <c r="G559" s="168"/>
      <c r="H559" s="30"/>
    </row>
    <row r="560" spans="1:8" x14ac:dyDescent="0.2">
      <c r="A560" s="273" t="s">
        <v>822</v>
      </c>
      <c r="B560" s="274"/>
      <c r="C560" s="274"/>
      <c r="D560" s="274"/>
      <c r="E560" s="275"/>
      <c r="F560" s="252"/>
      <c r="G560" s="252"/>
      <c r="H560" s="252"/>
    </row>
    <row r="561" spans="1:8" ht="17" thickBot="1" x14ac:dyDescent="0.25"/>
    <row r="562" spans="1:8" ht="17" thickBot="1" x14ac:dyDescent="0.25">
      <c r="A562" s="81" t="s">
        <v>306</v>
      </c>
      <c r="B562" s="82"/>
      <c r="C562" s="82"/>
      <c r="D562" s="83"/>
      <c r="F562" s="84" t="s">
        <v>307</v>
      </c>
      <c r="G562" s="85"/>
      <c r="H562" s="85"/>
    </row>
    <row r="563" spans="1:8" ht="17" thickBot="1" x14ac:dyDescent="0.25">
      <c r="A563" s="235" t="s">
        <v>811</v>
      </c>
      <c r="B563" s="86"/>
      <c r="C563" s="86"/>
      <c r="D563" s="87"/>
      <c r="E563" s="87"/>
      <c r="F563" s="88" t="s">
        <v>309</v>
      </c>
      <c r="G563" s="100" t="s">
        <v>308</v>
      </c>
      <c r="H563" s="89"/>
    </row>
    <row r="564" spans="1:8" ht="17" thickBot="1" x14ac:dyDescent="0.25">
      <c r="A564" s="235" t="s">
        <v>811</v>
      </c>
      <c r="B564" s="42" t="s">
        <v>310</v>
      </c>
      <c r="C564" s="42"/>
      <c r="D564" s="42"/>
      <c r="E564" s="44"/>
      <c r="F564" s="91">
        <v>400</v>
      </c>
      <c r="G564" s="90">
        <v>2014</v>
      </c>
      <c r="H564" s="89"/>
    </row>
    <row r="565" spans="1:8" ht="17" thickBot="1" x14ac:dyDescent="0.25">
      <c r="A565" s="235" t="s">
        <v>811</v>
      </c>
      <c r="B565" s="39" t="s">
        <v>311</v>
      </c>
      <c r="C565" s="92"/>
      <c r="D565" s="39"/>
      <c r="E565" s="44"/>
      <c r="F565" s="91">
        <v>1350</v>
      </c>
      <c r="G565" s="90">
        <v>2014</v>
      </c>
      <c r="H565" s="89"/>
    </row>
    <row r="566" spans="1:8" ht="17" thickBot="1" x14ac:dyDescent="0.25">
      <c r="A566" s="235" t="s">
        <v>811</v>
      </c>
      <c r="B566" s="39" t="s">
        <v>312</v>
      </c>
      <c r="C566" s="92"/>
      <c r="D566" s="39"/>
      <c r="E566" s="44"/>
      <c r="F566" s="91">
        <v>3050</v>
      </c>
      <c r="G566" s="90">
        <v>2014</v>
      </c>
      <c r="H566" s="89"/>
    </row>
    <row r="567" spans="1:8" ht="17" thickBot="1" x14ac:dyDescent="0.25">
      <c r="A567" s="235" t="s">
        <v>811</v>
      </c>
      <c r="B567" s="71" t="s">
        <v>313</v>
      </c>
      <c r="C567" s="22"/>
      <c r="D567" s="71"/>
      <c r="E567" s="94"/>
      <c r="F567" s="95">
        <v>2700</v>
      </c>
      <c r="G567" s="93">
        <v>2015</v>
      </c>
      <c r="H567" s="89"/>
    </row>
    <row r="568" spans="1:8" ht="17" thickBot="1" x14ac:dyDescent="0.25">
      <c r="A568" s="235" t="s">
        <v>811</v>
      </c>
      <c r="B568" s="71" t="s">
        <v>314</v>
      </c>
      <c r="C568" s="96"/>
      <c r="D568" s="71"/>
      <c r="E568" s="97"/>
      <c r="F568" s="91">
        <v>5100</v>
      </c>
      <c r="G568" s="90">
        <v>2015</v>
      </c>
      <c r="H568" s="89"/>
    </row>
    <row r="569" spans="1:8" ht="17" thickBot="1" x14ac:dyDescent="0.25">
      <c r="A569" s="235" t="s">
        <v>811</v>
      </c>
      <c r="B569" s="39" t="s">
        <v>312</v>
      </c>
      <c r="C569" s="44"/>
      <c r="D569" s="39"/>
      <c r="E569" s="44"/>
      <c r="F569" s="89">
        <v>5000</v>
      </c>
      <c r="G569" s="93">
        <v>2016</v>
      </c>
      <c r="H569" s="44"/>
    </row>
    <row r="570" spans="1:8" ht="17" thickBot="1" x14ac:dyDescent="0.25">
      <c r="A570" s="235" t="s">
        <v>811</v>
      </c>
      <c r="B570" s="39" t="s">
        <v>312</v>
      </c>
      <c r="C570" s="44"/>
      <c r="D570" s="39"/>
      <c r="E570" s="44"/>
      <c r="F570" s="89">
        <v>7000</v>
      </c>
      <c r="G570" s="93">
        <v>2016</v>
      </c>
      <c r="H570" s="44"/>
    </row>
    <row r="571" spans="1:8" ht="17" thickBot="1" x14ac:dyDescent="0.25">
      <c r="A571" s="235" t="s">
        <v>811</v>
      </c>
      <c r="B571" s="44" t="s">
        <v>315</v>
      </c>
      <c r="C571" s="96"/>
      <c r="D571" s="44"/>
      <c r="E571" s="44"/>
      <c r="F571" s="91">
        <v>2100</v>
      </c>
      <c r="G571" s="93">
        <v>2016</v>
      </c>
      <c r="H571" s="89"/>
    </row>
    <row r="572" spans="1:8" ht="17" thickBot="1" x14ac:dyDescent="0.25">
      <c r="A572" s="235" t="s">
        <v>811</v>
      </c>
      <c r="B572" s="98"/>
      <c r="C572" s="99"/>
      <c r="D572" s="44"/>
      <c r="E572" s="44"/>
      <c r="F572" s="100">
        <f>SUM(F564:F571)</f>
        <v>26700</v>
      </c>
      <c r="G572" s="100">
        <f>F572/3</f>
        <v>8900</v>
      </c>
      <c r="H572" s="100" t="s">
        <v>316</v>
      </c>
    </row>
    <row r="573" spans="1:8" ht="17" thickBot="1" x14ac:dyDescent="0.25">
      <c r="A573" s="235" t="s">
        <v>811</v>
      </c>
      <c r="B573" s="101"/>
      <c r="C573" s="44"/>
      <c r="D573" s="44"/>
      <c r="E573" s="44"/>
      <c r="F573" s="44"/>
      <c r="G573" s="44"/>
      <c r="H573" s="44"/>
    </row>
    <row r="574" spans="1:8" ht="17" thickBot="1" x14ac:dyDescent="0.25">
      <c r="A574" s="235" t="s">
        <v>811</v>
      </c>
      <c r="B574" s="102"/>
      <c r="C574" s="102"/>
      <c r="D574" s="102"/>
      <c r="E574" s="102"/>
      <c r="F574" s="103"/>
      <c r="G574" s="103"/>
      <c r="H574" s="102"/>
    </row>
    <row r="575" spans="1:8" ht="17" thickBot="1" x14ac:dyDescent="0.25">
      <c r="A575" s="235" t="s">
        <v>811</v>
      </c>
      <c r="B575" s="104"/>
      <c r="C575" s="105"/>
      <c r="D575" s="106"/>
      <c r="E575" s="106"/>
      <c r="F575" s="107"/>
      <c r="G575" s="108"/>
      <c r="H575" s="106"/>
    </row>
    <row r="576" spans="1:8" ht="17" thickBot="1" x14ac:dyDescent="0.25">
      <c r="A576" s="109" t="s">
        <v>317</v>
      </c>
      <c r="B576" s="110"/>
      <c r="C576" s="111"/>
      <c r="D576" s="112"/>
      <c r="E576" s="87"/>
      <c r="F576" s="113" t="s">
        <v>309</v>
      </c>
      <c r="G576" s="44"/>
      <c r="H576" s="44"/>
    </row>
    <row r="577" spans="1:8" ht="17" thickBot="1" x14ac:dyDescent="0.25">
      <c r="A577" s="235" t="s">
        <v>811</v>
      </c>
      <c r="B577" s="42" t="s">
        <v>318</v>
      </c>
      <c r="C577" s="99"/>
      <c r="E577" s="44"/>
      <c r="F577" s="89">
        <v>1325</v>
      </c>
      <c r="G577" s="90">
        <v>2014</v>
      </c>
      <c r="H577" s="44"/>
    </row>
    <row r="578" spans="1:8" ht="17" thickBot="1" x14ac:dyDescent="0.25">
      <c r="A578" s="235" t="s">
        <v>811</v>
      </c>
      <c r="B578" s="39" t="s">
        <v>311</v>
      </c>
      <c r="C578" s="99"/>
      <c r="E578" s="44"/>
      <c r="F578" s="89">
        <v>7787</v>
      </c>
      <c r="G578" s="90">
        <v>2014</v>
      </c>
      <c r="H578" s="44"/>
    </row>
    <row r="579" spans="1:8" ht="17" thickBot="1" x14ac:dyDescent="0.25">
      <c r="A579" s="235" t="s">
        <v>811</v>
      </c>
      <c r="B579" s="44" t="s">
        <v>319</v>
      </c>
      <c r="C579" s="99"/>
      <c r="E579" s="44"/>
      <c r="F579" s="89">
        <v>15952</v>
      </c>
      <c r="G579" s="93">
        <v>2015</v>
      </c>
      <c r="H579" s="44"/>
    </row>
    <row r="580" spans="1:8" ht="17" thickBot="1" x14ac:dyDescent="0.25">
      <c r="A580" s="235" t="s">
        <v>811</v>
      </c>
      <c r="B580" s="44" t="s">
        <v>320</v>
      </c>
      <c r="C580" s="99"/>
      <c r="E580" s="44"/>
      <c r="F580" s="89">
        <v>1200</v>
      </c>
      <c r="G580" s="93">
        <v>2016</v>
      </c>
      <c r="H580" s="44"/>
    </row>
    <row r="581" spans="1:8" ht="17" thickBot="1" x14ac:dyDescent="0.25">
      <c r="A581" s="235" t="s">
        <v>811</v>
      </c>
      <c r="B581" s="39" t="s">
        <v>311</v>
      </c>
      <c r="E581" s="45"/>
      <c r="F581" s="114">
        <v>1000</v>
      </c>
      <c r="G581" s="93">
        <v>2016</v>
      </c>
      <c r="H581" s="44"/>
    </row>
    <row r="582" spans="1:8" ht="17" thickBot="1" x14ac:dyDescent="0.25">
      <c r="A582" s="235" t="s">
        <v>811</v>
      </c>
      <c r="B582" s="93"/>
      <c r="C582" s="44"/>
      <c r="D582" s="44"/>
      <c r="E582" s="44"/>
      <c r="F582" s="100">
        <f>SUM(F577:F581)</f>
        <v>27264</v>
      </c>
      <c r="G582" s="100">
        <f>F582/3</f>
        <v>9088</v>
      </c>
      <c r="H582" s="115" t="s">
        <v>316</v>
      </c>
    </row>
    <row r="583" spans="1:8" ht="17" thickBot="1" x14ac:dyDescent="0.25">
      <c r="A583" s="235" t="s">
        <v>811</v>
      </c>
    </row>
    <row r="584" spans="1:8" ht="17" thickBot="1" x14ac:dyDescent="0.25">
      <c r="A584" s="235" t="s">
        <v>811</v>
      </c>
    </row>
    <row r="585" spans="1:8" ht="17" thickBot="1" x14ac:dyDescent="0.25">
      <c r="A585" s="235" t="s">
        <v>811</v>
      </c>
    </row>
    <row r="586" spans="1:8" ht="17" thickBot="1" x14ac:dyDescent="0.25">
      <c r="A586" s="116" t="s">
        <v>321</v>
      </c>
      <c r="B586" s="116"/>
      <c r="C586" s="117"/>
      <c r="D586" s="117"/>
      <c r="E586" s="87"/>
      <c r="F586" s="88" t="s">
        <v>309</v>
      </c>
      <c r="G586" s="89"/>
      <c r="H586" s="44"/>
    </row>
    <row r="587" spans="1:8" ht="17" thickBot="1" x14ac:dyDescent="0.25">
      <c r="A587" s="235" t="s">
        <v>811</v>
      </c>
      <c r="B587" s="39" t="s">
        <v>311</v>
      </c>
      <c r="C587" s="118"/>
      <c r="E587" s="44"/>
      <c r="F587" s="119">
        <v>4000</v>
      </c>
      <c r="G587" s="90">
        <v>2014</v>
      </c>
      <c r="H587" s="44"/>
    </row>
    <row r="588" spans="1:8" ht="17" thickBot="1" x14ac:dyDescent="0.25">
      <c r="A588" s="235" t="s">
        <v>811</v>
      </c>
      <c r="B588" s="44" t="s">
        <v>322</v>
      </c>
      <c r="C588" s="44"/>
      <c r="E588" s="120"/>
      <c r="F588" s="119">
        <v>2500</v>
      </c>
      <c r="G588" s="90">
        <v>2014</v>
      </c>
      <c r="H588" s="44"/>
    </row>
    <row r="589" spans="1:8" ht="17" thickBot="1" x14ac:dyDescent="0.25">
      <c r="A589" s="235" t="s">
        <v>811</v>
      </c>
      <c r="B589" s="44" t="s">
        <v>323</v>
      </c>
      <c r="C589" s="44"/>
      <c r="E589" s="120"/>
      <c r="F589" s="119">
        <v>3900</v>
      </c>
      <c r="G589" s="90">
        <v>2015</v>
      </c>
      <c r="H589" s="44"/>
    </row>
    <row r="590" spans="1:8" ht="17" thickBot="1" x14ac:dyDescent="0.25">
      <c r="A590" s="235" t="s">
        <v>811</v>
      </c>
      <c r="B590" s="39" t="s">
        <v>311</v>
      </c>
      <c r="C590" s="44"/>
      <c r="E590" s="120"/>
      <c r="F590" s="119">
        <v>500</v>
      </c>
      <c r="G590" s="93">
        <v>2015</v>
      </c>
      <c r="H590" s="44"/>
    </row>
    <row r="591" spans="1:8" ht="17" thickBot="1" x14ac:dyDescent="0.25">
      <c r="A591" s="235" t="s">
        <v>811</v>
      </c>
      <c r="B591" s="44" t="s">
        <v>323</v>
      </c>
      <c r="C591" s="44"/>
      <c r="E591" s="120"/>
      <c r="F591" s="119">
        <v>4900</v>
      </c>
      <c r="G591" s="90">
        <v>2015</v>
      </c>
      <c r="H591" s="44"/>
    </row>
    <row r="592" spans="1:8" ht="17" thickBot="1" x14ac:dyDescent="0.25">
      <c r="A592" s="235" t="s">
        <v>811</v>
      </c>
      <c r="B592" s="39" t="s">
        <v>311</v>
      </c>
      <c r="C592" s="44"/>
      <c r="E592" s="120"/>
      <c r="F592" s="119">
        <v>800</v>
      </c>
      <c r="G592" s="93">
        <v>2016</v>
      </c>
      <c r="H592" s="44"/>
    </row>
    <row r="593" spans="1:8" ht="17" thickBot="1" x14ac:dyDescent="0.25">
      <c r="A593" s="235" t="s">
        <v>811</v>
      </c>
      <c r="B593" s="44" t="s">
        <v>324</v>
      </c>
      <c r="C593" s="44"/>
      <c r="E593" s="120"/>
      <c r="F593" s="119">
        <v>3500</v>
      </c>
      <c r="G593" s="93">
        <v>2016</v>
      </c>
      <c r="H593" s="44"/>
    </row>
    <row r="594" spans="1:8" ht="17" thickBot="1" x14ac:dyDescent="0.25">
      <c r="A594" s="235" t="s">
        <v>811</v>
      </c>
      <c r="B594" s="44"/>
      <c r="C594" s="44"/>
      <c r="D594" s="44"/>
      <c r="E594" s="44"/>
      <c r="F594" s="121">
        <f>SUM(F587:F593)</f>
        <v>20100</v>
      </c>
      <c r="G594" s="122">
        <f>F594/3</f>
        <v>6700</v>
      </c>
      <c r="H594" s="115" t="s">
        <v>316</v>
      </c>
    </row>
    <row r="595" spans="1:8" ht="17" thickBot="1" x14ac:dyDescent="0.25">
      <c r="A595" s="235" t="s">
        <v>811</v>
      </c>
      <c r="F595" s="123"/>
    </row>
    <row r="596" spans="1:8" x14ac:dyDescent="0.2">
      <c r="A596" s="235" t="s">
        <v>811</v>
      </c>
      <c r="F596" s="123"/>
    </row>
    <row r="597" spans="1:8" x14ac:dyDescent="0.2">
      <c r="A597" s="236" t="s">
        <v>812</v>
      </c>
      <c r="B597" s="168"/>
      <c r="C597" s="168"/>
      <c r="D597" s="168"/>
      <c r="E597" s="168"/>
      <c r="F597" s="237">
        <f>F572+F582+F594</f>
        <v>74064</v>
      </c>
      <c r="G597" s="100">
        <f>F597/3</f>
        <v>24688</v>
      </c>
      <c r="H597" s="115" t="s">
        <v>316</v>
      </c>
    </row>
    <row r="598" spans="1:8" x14ac:dyDescent="0.2">
      <c r="A598" s="127"/>
      <c r="D598" s="30"/>
      <c r="H598" s="30"/>
    </row>
    <row r="599" spans="1:8" ht="17" thickBot="1" x14ac:dyDescent="0.25">
      <c r="A599" s="127"/>
      <c r="D599" s="30"/>
      <c r="H599" s="30"/>
    </row>
    <row r="600" spans="1:8" ht="17" thickBot="1" x14ac:dyDescent="0.25">
      <c r="A600" s="276" t="s">
        <v>806</v>
      </c>
      <c r="B600" s="277"/>
      <c r="C600" s="277"/>
      <c r="D600" s="277"/>
      <c r="E600" s="277"/>
      <c r="F600" s="277"/>
      <c r="G600" s="277"/>
      <c r="H600" s="278"/>
    </row>
    <row r="601" spans="1:8" x14ac:dyDescent="0.2">
      <c r="A601" s="29"/>
      <c r="D601" s="30"/>
      <c r="H601" s="30"/>
    </row>
    <row r="602" spans="1:8" x14ac:dyDescent="0.2">
      <c r="A602" s="272" t="s">
        <v>325</v>
      </c>
      <c r="B602" s="272"/>
      <c r="C602" s="272"/>
      <c r="D602" s="272"/>
      <c r="E602" s="272"/>
      <c r="F602" s="272"/>
      <c r="G602" s="272"/>
      <c r="H602" s="272"/>
    </row>
    <row r="603" spans="1:8" x14ac:dyDescent="0.2">
      <c r="A603" s="242" t="s">
        <v>806</v>
      </c>
      <c r="B603" s="124" t="s">
        <v>326</v>
      </c>
      <c r="C603" s="124" t="s">
        <v>327</v>
      </c>
      <c r="D603" s="124" t="s">
        <v>328</v>
      </c>
      <c r="E603" s="124" t="s">
        <v>329</v>
      </c>
      <c r="F603" s="124" t="s">
        <v>330</v>
      </c>
      <c r="G603" s="124" t="s">
        <v>331</v>
      </c>
      <c r="H603" s="30"/>
    </row>
    <row r="604" spans="1:8" x14ac:dyDescent="0.2">
      <c r="A604" s="242" t="s">
        <v>806</v>
      </c>
      <c r="B604" s="126" t="s">
        <v>332</v>
      </c>
      <c r="C604" s="126" t="s">
        <v>333</v>
      </c>
      <c r="D604" s="127"/>
      <c r="E604" s="126">
        <v>2</v>
      </c>
      <c r="F604" s="128"/>
      <c r="G604" s="129">
        <f>E604*F604</f>
        <v>0</v>
      </c>
      <c r="H604" s="30"/>
    </row>
    <row r="605" spans="1:8" x14ac:dyDescent="0.2">
      <c r="A605" s="242" t="s">
        <v>806</v>
      </c>
      <c r="B605" s="126" t="s">
        <v>334</v>
      </c>
      <c r="C605" s="126" t="s">
        <v>335</v>
      </c>
      <c r="D605" s="127"/>
      <c r="E605" s="126">
        <v>1</v>
      </c>
      <c r="F605" s="128"/>
      <c r="G605" s="129">
        <f t="shared" ref="G605:G668" si="10">E605*F605</f>
        <v>0</v>
      </c>
      <c r="H605" s="30"/>
    </row>
    <row r="606" spans="1:8" x14ac:dyDescent="0.2">
      <c r="A606" s="242" t="s">
        <v>806</v>
      </c>
      <c r="B606" s="126" t="s">
        <v>336</v>
      </c>
      <c r="C606" s="126" t="s">
        <v>337</v>
      </c>
      <c r="D606" s="127"/>
      <c r="E606" s="126">
        <v>1</v>
      </c>
      <c r="F606" s="128"/>
      <c r="G606" s="129">
        <f t="shared" si="10"/>
        <v>0</v>
      </c>
      <c r="H606" s="30"/>
    </row>
    <row r="607" spans="1:8" x14ac:dyDescent="0.2">
      <c r="A607" s="242" t="s">
        <v>806</v>
      </c>
      <c r="B607" s="118" t="s">
        <v>338</v>
      </c>
      <c r="C607" s="126" t="s">
        <v>339</v>
      </c>
      <c r="D607" s="127"/>
      <c r="E607" s="118">
        <v>30</v>
      </c>
      <c r="F607" s="128"/>
      <c r="G607" s="129">
        <f t="shared" si="10"/>
        <v>0</v>
      </c>
      <c r="H607" s="30"/>
    </row>
    <row r="608" spans="1:8" x14ac:dyDescent="0.2">
      <c r="A608" s="242" t="s">
        <v>806</v>
      </c>
      <c r="B608" s="118" t="s">
        <v>340</v>
      </c>
      <c r="C608" s="126" t="s">
        <v>339</v>
      </c>
      <c r="D608" s="127"/>
      <c r="E608" s="118">
        <v>70</v>
      </c>
      <c r="F608" s="128"/>
      <c r="G608" s="129">
        <f t="shared" si="10"/>
        <v>0</v>
      </c>
      <c r="H608" s="30"/>
    </row>
    <row r="609" spans="1:8" x14ac:dyDescent="0.2">
      <c r="A609" s="242" t="s">
        <v>806</v>
      </c>
      <c r="B609" s="118" t="s">
        <v>341</v>
      </c>
      <c r="C609" s="126" t="s">
        <v>339</v>
      </c>
      <c r="D609" s="127"/>
      <c r="E609" s="118">
        <v>44</v>
      </c>
      <c r="F609" s="128"/>
      <c r="G609" s="129">
        <f t="shared" si="10"/>
        <v>0</v>
      </c>
      <c r="H609" s="30"/>
    </row>
    <row r="610" spans="1:8" x14ac:dyDescent="0.2">
      <c r="A610" s="242" t="s">
        <v>806</v>
      </c>
      <c r="B610" s="118" t="s">
        <v>342</v>
      </c>
      <c r="C610" s="126" t="s">
        <v>339</v>
      </c>
      <c r="D610" s="130"/>
      <c r="E610" s="118">
        <v>20</v>
      </c>
      <c r="F610" s="128"/>
      <c r="G610" s="129">
        <f t="shared" si="10"/>
        <v>0</v>
      </c>
      <c r="H610" s="30"/>
    </row>
    <row r="611" spans="1:8" x14ac:dyDescent="0.2">
      <c r="A611" s="242" t="s">
        <v>806</v>
      </c>
      <c r="B611" s="118" t="s">
        <v>343</v>
      </c>
      <c r="C611" s="126" t="s">
        <v>339</v>
      </c>
      <c r="D611" s="127"/>
      <c r="E611" s="118">
        <v>2</v>
      </c>
      <c r="F611" s="128"/>
      <c r="G611" s="129">
        <f t="shared" si="10"/>
        <v>0</v>
      </c>
      <c r="H611" s="30"/>
    </row>
    <row r="612" spans="1:8" x14ac:dyDescent="0.2">
      <c r="A612" s="242" t="s">
        <v>806</v>
      </c>
      <c r="B612" s="118" t="s">
        <v>344</v>
      </c>
      <c r="C612" s="126" t="s">
        <v>339</v>
      </c>
      <c r="D612" s="127"/>
      <c r="E612" s="118">
        <v>10</v>
      </c>
      <c r="F612" s="128"/>
      <c r="G612" s="129">
        <f t="shared" si="10"/>
        <v>0</v>
      </c>
      <c r="H612" s="30"/>
    </row>
    <row r="613" spans="1:8" x14ac:dyDescent="0.2">
      <c r="A613" s="242" t="s">
        <v>806</v>
      </c>
      <c r="B613" s="118" t="s">
        <v>345</v>
      </c>
      <c r="C613" s="126" t="s">
        <v>339</v>
      </c>
      <c r="D613" s="130"/>
      <c r="E613" s="118">
        <v>10</v>
      </c>
      <c r="F613" s="128"/>
      <c r="G613" s="129">
        <f t="shared" si="10"/>
        <v>0</v>
      </c>
      <c r="H613" s="30"/>
    </row>
    <row r="614" spans="1:8" x14ac:dyDescent="0.2">
      <c r="A614" s="242" t="s">
        <v>806</v>
      </c>
      <c r="B614" s="118" t="s">
        <v>346</v>
      </c>
      <c r="C614" s="126" t="s">
        <v>339</v>
      </c>
      <c r="D614" s="130"/>
      <c r="E614" s="118">
        <v>4</v>
      </c>
      <c r="F614" s="128"/>
      <c r="G614" s="129">
        <f t="shared" si="10"/>
        <v>0</v>
      </c>
      <c r="H614" s="30"/>
    </row>
    <row r="615" spans="1:8" x14ac:dyDescent="0.2">
      <c r="A615" s="242" t="s">
        <v>806</v>
      </c>
      <c r="B615" s="118" t="s">
        <v>347</v>
      </c>
      <c r="C615" s="126" t="s">
        <v>339</v>
      </c>
      <c r="D615" s="130"/>
      <c r="E615" s="118">
        <v>10</v>
      </c>
      <c r="F615" s="128"/>
      <c r="G615" s="129">
        <f t="shared" si="10"/>
        <v>0</v>
      </c>
      <c r="H615" s="30"/>
    </row>
    <row r="616" spans="1:8" x14ac:dyDescent="0.2">
      <c r="A616" s="242" t="s">
        <v>806</v>
      </c>
      <c r="B616" s="118" t="s">
        <v>348</v>
      </c>
      <c r="C616" s="126" t="s">
        <v>339</v>
      </c>
      <c r="D616" s="130"/>
      <c r="E616" s="118">
        <v>20</v>
      </c>
      <c r="F616" s="128"/>
      <c r="G616" s="129">
        <f t="shared" si="10"/>
        <v>0</v>
      </c>
      <c r="H616" s="30"/>
    </row>
    <row r="617" spans="1:8" x14ac:dyDescent="0.2">
      <c r="A617" s="242" t="s">
        <v>806</v>
      </c>
      <c r="B617" s="118" t="s">
        <v>349</v>
      </c>
      <c r="C617" s="126" t="s">
        <v>339</v>
      </c>
      <c r="D617" s="130"/>
      <c r="E617" s="118">
        <v>22</v>
      </c>
      <c r="F617" s="128"/>
      <c r="G617" s="129">
        <f t="shared" si="10"/>
        <v>0</v>
      </c>
      <c r="H617" s="30"/>
    </row>
    <row r="618" spans="1:8" x14ac:dyDescent="0.2">
      <c r="A618" s="242" t="s">
        <v>806</v>
      </c>
      <c r="B618" s="118" t="s">
        <v>350</v>
      </c>
      <c r="C618" s="126" t="s">
        <v>339</v>
      </c>
      <c r="D618" s="130"/>
      <c r="E618" s="118">
        <v>10</v>
      </c>
      <c r="F618" s="128"/>
      <c r="G618" s="129">
        <f t="shared" si="10"/>
        <v>0</v>
      </c>
      <c r="H618" s="30"/>
    </row>
    <row r="619" spans="1:8" x14ac:dyDescent="0.2">
      <c r="A619" s="242" t="s">
        <v>806</v>
      </c>
      <c r="B619" s="126" t="s">
        <v>351</v>
      </c>
      <c r="C619" s="126" t="s">
        <v>339</v>
      </c>
      <c r="D619" s="127"/>
      <c r="E619" s="126">
        <v>11</v>
      </c>
      <c r="F619" s="128"/>
      <c r="G619" s="129">
        <f t="shared" si="10"/>
        <v>0</v>
      </c>
      <c r="H619" s="30"/>
    </row>
    <row r="620" spans="1:8" x14ac:dyDescent="0.2">
      <c r="A620" s="242" t="s">
        <v>806</v>
      </c>
      <c r="B620" s="126" t="s">
        <v>352</v>
      </c>
      <c r="C620" s="126" t="s">
        <v>339</v>
      </c>
      <c r="D620" s="130"/>
      <c r="E620" s="126">
        <v>7</v>
      </c>
      <c r="F620" s="128"/>
      <c r="G620" s="129">
        <f t="shared" si="10"/>
        <v>0</v>
      </c>
      <c r="H620" s="30"/>
    </row>
    <row r="621" spans="1:8" x14ac:dyDescent="0.2">
      <c r="A621" s="242" t="s">
        <v>806</v>
      </c>
      <c r="B621" s="118" t="s">
        <v>353</v>
      </c>
      <c r="C621" s="126" t="s">
        <v>339</v>
      </c>
      <c r="D621" s="127"/>
      <c r="E621" s="118">
        <v>3</v>
      </c>
      <c r="F621" s="128"/>
      <c r="G621" s="129">
        <f t="shared" si="10"/>
        <v>0</v>
      </c>
      <c r="H621" s="30"/>
    </row>
    <row r="622" spans="1:8" x14ac:dyDescent="0.2">
      <c r="A622" s="242" t="s">
        <v>806</v>
      </c>
      <c r="B622" s="118" t="s">
        <v>354</v>
      </c>
      <c r="C622" s="126" t="s">
        <v>339</v>
      </c>
      <c r="D622" s="127"/>
      <c r="E622" s="118">
        <v>1</v>
      </c>
      <c r="F622" s="128"/>
      <c r="G622" s="129">
        <f t="shared" si="10"/>
        <v>0</v>
      </c>
      <c r="H622" s="30"/>
    </row>
    <row r="623" spans="1:8" x14ac:dyDescent="0.2">
      <c r="A623" s="242" t="s">
        <v>806</v>
      </c>
      <c r="B623" s="118" t="s">
        <v>354</v>
      </c>
      <c r="C623" s="126" t="s">
        <v>355</v>
      </c>
      <c r="D623" s="130"/>
      <c r="E623" s="118">
        <v>1</v>
      </c>
      <c r="F623" s="128"/>
      <c r="G623" s="129">
        <f t="shared" si="10"/>
        <v>0</v>
      </c>
      <c r="H623" s="30"/>
    </row>
    <row r="624" spans="1:8" x14ac:dyDescent="0.2">
      <c r="A624" s="242" t="s">
        <v>806</v>
      </c>
      <c r="B624" s="118" t="s">
        <v>356</v>
      </c>
      <c r="C624" s="126" t="s">
        <v>355</v>
      </c>
      <c r="D624" s="127"/>
      <c r="E624" s="118">
        <v>1</v>
      </c>
      <c r="F624" s="128"/>
      <c r="G624" s="129">
        <f t="shared" si="10"/>
        <v>0</v>
      </c>
      <c r="H624" s="30"/>
    </row>
    <row r="625" spans="1:8" x14ac:dyDescent="0.2">
      <c r="A625" s="242" t="s">
        <v>806</v>
      </c>
      <c r="B625" s="118" t="s">
        <v>357</v>
      </c>
      <c r="C625" s="126" t="s">
        <v>339</v>
      </c>
      <c r="D625" s="130"/>
      <c r="E625" s="118">
        <v>30</v>
      </c>
      <c r="F625" s="128"/>
      <c r="G625" s="129">
        <f t="shared" si="10"/>
        <v>0</v>
      </c>
      <c r="H625" s="30"/>
    </row>
    <row r="626" spans="1:8" x14ac:dyDescent="0.2">
      <c r="A626" s="242" t="s">
        <v>806</v>
      </c>
      <c r="B626" s="118" t="s">
        <v>358</v>
      </c>
      <c r="C626" s="126" t="s">
        <v>339</v>
      </c>
      <c r="D626" s="130"/>
      <c r="E626" s="118">
        <v>20</v>
      </c>
      <c r="F626" s="128"/>
      <c r="G626" s="129">
        <f t="shared" si="10"/>
        <v>0</v>
      </c>
      <c r="H626" s="30"/>
    </row>
    <row r="627" spans="1:8" x14ac:dyDescent="0.2">
      <c r="A627" s="242" t="s">
        <v>806</v>
      </c>
      <c r="B627" s="118" t="s">
        <v>359</v>
      </c>
      <c r="C627" s="126" t="s">
        <v>339</v>
      </c>
      <c r="D627" s="127"/>
      <c r="E627" s="118">
        <v>50</v>
      </c>
      <c r="F627" s="128"/>
      <c r="G627" s="129">
        <f t="shared" si="10"/>
        <v>0</v>
      </c>
      <c r="H627" s="30"/>
    </row>
    <row r="628" spans="1:8" x14ac:dyDescent="0.2">
      <c r="A628" s="242" t="s">
        <v>806</v>
      </c>
      <c r="B628" s="118" t="s">
        <v>360</v>
      </c>
      <c r="C628" s="126" t="s">
        <v>339</v>
      </c>
      <c r="D628" s="127"/>
      <c r="E628" s="118">
        <v>10</v>
      </c>
      <c r="F628" s="128"/>
      <c r="G628" s="129">
        <f t="shared" si="10"/>
        <v>0</v>
      </c>
      <c r="H628" s="30"/>
    </row>
    <row r="629" spans="1:8" x14ac:dyDescent="0.2">
      <c r="A629" s="242" t="s">
        <v>806</v>
      </c>
      <c r="B629" s="118" t="s">
        <v>361</v>
      </c>
      <c r="C629" s="118" t="s">
        <v>362</v>
      </c>
      <c r="D629" s="130"/>
      <c r="E629" s="118">
        <v>10</v>
      </c>
      <c r="F629" s="128"/>
      <c r="G629" s="129">
        <f t="shared" si="10"/>
        <v>0</v>
      </c>
      <c r="H629" s="30"/>
    </row>
    <row r="630" spans="1:8" x14ac:dyDescent="0.2">
      <c r="A630" s="242" t="s">
        <v>806</v>
      </c>
      <c r="B630" s="131" t="s">
        <v>363</v>
      </c>
      <c r="C630" s="118" t="s">
        <v>362</v>
      </c>
      <c r="D630" s="127"/>
      <c r="E630" s="131">
        <v>20</v>
      </c>
      <c r="F630" s="128"/>
      <c r="G630" s="129">
        <f t="shared" si="10"/>
        <v>0</v>
      </c>
      <c r="H630" s="30"/>
    </row>
    <row r="631" spans="1:8" x14ac:dyDescent="0.2">
      <c r="A631" s="242" t="s">
        <v>806</v>
      </c>
      <c r="B631" s="131" t="s">
        <v>364</v>
      </c>
      <c r="C631" s="118" t="s">
        <v>362</v>
      </c>
      <c r="D631" s="127"/>
      <c r="E631" s="131">
        <v>30</v>
      </c>
      <c r="F631" s="128"/>
      <c r="G631" s="129">
        <f t="shared" si="10"/>
        <v>0</v>
      </c>
      <c r="H631" s="30"/>
    </row>
    <row r="632" spans="1:8" x14ac:dyDescent="0.2">
      <c r="A632" s="242" t="s">
        <v>806</v>
      </c>
      <c r="B632" s="131" t="s">
        <v>365</v>
      </c>
      <c r="C632" s="118" t="s">
        <v>362</v>
      </c>
      <c r="D632" s="127"/>
      <c r="E632" s="131">
        <v>34</v>
      </c>
      <c r="F632" s="128"/>
      <c r="G632" s="129">
        <f t="shared" si="10"/>
        <v>0</v>
      </c>
      <c r="H632" s="30"/>
    </row>
    <row r="633" spans="1:8" x14ac:dyDescent="0.2">
      <c r="A633" s="242" t="s">
        <v>806</v>
      </c>
      <c r="B633" s="131" t="s">
        <v>366</v>
      </c>
      <c r="C633" s="118" t="s">
        <v>362</v>
      </c>
      <c r="D633" s="127"/>
      <c r="E633" s="131">
        <v>20</v>
      </c>
      <c r="F633" s="128"/>
      <c r="G633" s="129">
        <f t="shared" si="10"/>
        <v>0</v>
      </c>
      <c r="H633" s="30"/>
    </row>
    <row r="634" spans="1:8" x14ac:dyDescent="0.2">
      <c r="A634" s="242" t="s">
        <v>806</v>
      </c>
      <c r="B634" s="131" t="s">
        <v>367</v>
      </c>
      <c r="C634" s="118" t="s">
        <v>362</v>
      </c>
      <c r="D634" s="127"/>
      <c r="E634" s="131">
        <v>6</v>
      </c>
      <c r="F634" s="128"/>
      <c r="G634" s="129">
        <f t="shared" si="10"/>
        <v>0</v>
      </c>
      <c r="H634" s="30"/>
    </row>
    <row r="635" spans="1:8" x14ac:dyDescent="0.2">
      <c r="A635" s="242" t="s">
        <v>806</v>
      </c>
      <c r="B635" s="131" t="s">
        <v>368</v>
      </c>
      <c r="C635" s="126" t="s">
        <v>369</v>
      </c>
      <c r="D635" s="127"/>
      <c r="E635" s="131">
        <v>6</v>
      </c>
      <c r="F635" s="128"/>
      <c r="G635" s="129">
        <f t="shared" si="10"/>
        <v>0</v>
      </c>
      <c r="H635" s="30"/>
    </row>
    <row r="636" spans="1:8" x14ac:dyDescent="0.2">
      <c r="A636" s="242" t="s">
        <v>806</v>
      </c>
      <c r="B636" s="131" t="s">
        <v>370</v>
      </c>
      <c r="C636" s="126" t="s">
        <v>369</v>
      </c>
      <c r="D636" s="127"/>
      <c r="E636" s="131">
        <v>8</v>
      </c>
      <c r="F636" s="128"/>
      <c r="G636" s="129">
        <f t="shared" si="10"/>
        <v>0</v>
      </c>
      <c r="H636" s="30"/>
    </row>
    <row r="637" spans="1:8" x14ac:dyDescent="0.2">
      <c r="A637" s="242" t="s">
        <v>806</v>
      </c>
      <c r="B637" s="118" t="s">
        <v>371</v>
      </c>
      <c r="C637" s="126" t="s">
        <v>369</v>
      </c>
      <c r="D637" s="127"/>
      <c r="E637" s="118">
        <v>6</v>
      </c>
      <c r="F637" s="128"/>
      <c r="G637" s="129">
        <f t="shared" si="10"/>
        <v>0</v>
      </c>
      <c r="H637" s="30"/>
    </row>
    <row r="638" spans="1:8" x14ac:dyDescent="0.2">
      <c r="A638" s="242" t="s">
        <v>806</v>
      </c>
      <c r="B638" s="126" t="s">
        <v>372</v>
      </c>
      <c r="C638" s="126" t="s">
        <v>369</v>
      </c>
      <c r="D638" s="127"/>
      <c r="E638" s="126">
        <v>15</v>
      </c>
      <c r="F638" s="128"/>
      <c r="G638" s="129">
        <f t="shared" si="10"/>
        <v>0</v>
      </c>
      <c r="H638" s="30"/>
    </row>
    <row r="639" spans="1:8" x14ac:dyDescent="0.2">
      <c r="A639" s="242" t="s">
        <v>806</v>
      </c>
      <c r="B639" s="118" t="s">
        <v>373</v>
      </c>
      <c r="C639" s="118" t="s">
        <v>374</v>
      </c>
      <c r="D639" s="127"/>
      <c r="E639" s="118">
        <v>2</v>
      </c>
      <c r="F639" s="128"/>
      <c r="G639" s="129">
        <f t="shared" si="10"/>
        <v>0</v>
      </c>
      <c r="H639" s="30"/>
    </row>
    <row r="640" spans="1:8" x14ac:dyDescent="0.2">
      <c r="A640" s="242" t="s">
        <v>806</v>
      </c>
      <c r="B640" s="118" t="s">
        <v>375</v>
      </c>
      <c r="C640" s="118" t="s">
        <v>374</v>
      </c>
      <c r="D640" s="127"/>
      <c r="E640" s="118">
        <v>2</v>
      </c>
      <c r="F640" s="128"/>
      <c r="G640" s="129">
        <f t="shared" si="10"/>
        <v>0</v>
      </c>
      <c r="H640" s="30"/>
    </row>
    <row r="641" spans="1:8" x14ac:dyDescent="0.2">
      <c r="A641" s="242" t="s">
        <v>806</v>
      </c>
      <c r="B641" s="118" t="s">
        <v>376</v>
      </c>
      <c r="C641" s="126" t="s">
        <v>369</v>
      </c>
      <c r="D641" s="127"/>
      <c r="E641" s="118">
        <v>8</v>
      </c>
      <c r="F641" s="128"/>
      <c r="G641" s="129">
        <f t="shared" si="10"/>
        <v>0</v>
      </c>
      <c r="H641" s="30"/>
    </row>
    <row r="642" spans="1:8" x14ac:dyDescent="0.2">
      <c r="A642" s="242" t="s">
        <v>806</v>
      </c>
      <c r="B642" s="118" t="s">
        <v>377</v>
      </c>
      <c r="C642" s="126" t="s">
        <v>369</v>
      </c>
      <c r="D642" s="127"/>
      <c r="E642" s="118">
        <v>12</v>
      </c>
      <c r="F642" s="128"/>
      <c r="G642" s="129">
        <f t="shared" si="10"/>
        <v>0</v>
      </c>
      <c r="H642" s="30"/>
    </row>
    <row r="643" spans="1:8" x14ac:dyDescent="0.2">
      <c r="A643" s="242" t="s">
        <v>806</v>
      </c>
      <c r="B643" s="118" t="s">
        <v>347</v>
      </c>
      <c r="C643" s="126" t="s">
        <v>369</v>
      </c>
      <c r="D643" s="127"/>
      <c r="E643" s="118">
        <v>4</v>
      </c>
      <c r="F643" s="128"/>
      <c r="G643" s="129">
        <f t="shared" si="10"/>
        <v>0</v>
      </c>
      <c r="H643" s="30"/>
    </row>
    <row r="644" spans="1:8" x14ac:dyDescent="0.2">
      <c r="A644" s="242" t="s">
        <v>806</v>
      </c>
      <c r="B644" s="118" t="s">
        <v>348</v>
      </c>
      <c r="C644" s="126" t="s">
        <v>369</v>
      </c>
      <c r="D644" s="127"/>
      <c r="E644" s="118">
        <v>6</v>
      </c>
      <c r="F644" s="128"/>
      <c r="G644" s="129">
        <f t="shared" si="10"/>
        <v>0</v>
      </c>
      <c r="H644" s="30"/>
    </row>
    <row r="645" spans="1:8" x14ac:dyDescent="0.2">
      <c r="A645" s="242" t="s">
        <v>806</v>
      </c>
      <c r="B645" s="118" t="s">
        <v>349</v>
      </c>
      <c r="C645" s="126" t="s">
        <v>369</v>
      </c>
      <c r="D645" s="127"/>
      <c r="E645" s="118">
        <v>6</v>
      </c>
      <c r="F645" s="128"/>
      <c r="G645" s="129">
        <f t="shared" si="10"/>
        <v>0</v>
      </c>
      <c r="H645" s="30"/>
    </row>
    <row r="646" spans="1:8" x14ac:dyDescent="0.2">
      <c r="A646" s="242" t="s">
        <v>806</v>
      </c>
      <c r="B646" s="132" t="s">
        <v>378</v>
      </c>
      <c r="C646" s="126" t="s">
        <v>369</v>
      </c>
      <c r="D646" s="127"/>
      <c r="E646" s="118">
        <v>6</v>
      </c>
      <c r="F646" s="128"/>
      <c r="G646" s="129">
        <f t="shared" si="10"/>
        <v>0</v>
      </c>
      <c r="H646" s="30"/>
    </row>
    <row r="647" spans="1:8" x14ac:dyDescent="0.2">
      <c r="A647" s="242" t="s">
        <v>806</v>
      </c>
      <c r="B647" s="118" t="s">
        <v>379</v>
      </c>
      <c r="C647" s="126" t="s">
        <v>369</v>
      </c>
      <c r="D647" s="127"/>
      <c r="E647" s="118">
        <v>3</v>
      </c>
      <c r="F647" s="128"/>
      <c r="G647" s="129">
        <f t="shared" si="10"/>
        <v>0</v>
      </c>
      <c r="H647" s="30"/>
    </row>
    <row r="648" spans="1:8" x14ac:dyDescent="0.2">
      <c r="A648" s="242" t="s">
        <v>806</v>
      </c>
      <c r="B648" s="118" t="s">
        <v>380</v>
      </c>
      <c r="C648" s="126" t="s">
        <v>369</v>
      </c>
      <c r="D648" s="127"/>
      <c r="E648" s="118">
        <v>15</v>
      </c>
      <c r="F648" s="128"/>
      <c r="G648" s="129">
        <f t="shared" si="10"/>
        <v>0</v>
      </c>
      <c r="H648" s="30"/>
    </row>
    <row r="649" spans="1:8" x14ac:dyDescent="0.2">
      <c r="A649" s="242" t="s">
        <v>806</v>
      </c>
      <c r="B649" s="118" t="s">
        <v>381</v>
      </c>
      <c r="C649" s="126" t="s">
        <v>369</v>
      </c>
      <c r="D649" s="127"/>
      <c r="E649" s="118">
        <v>3</v>
      </c>
      <c r="F649" s="128"/>
      <c r="G649" s="129">
        <f t="shared" si="10"/>
        <v>0</v>
      </c>
      <c r="H649" s="30"/>
    </row>
    <row r="650" spans="1:8" x14ac:dyDescent="0.2">
      <c r="A650" s="242" t="s">
        <v>806</v>
      </c>
      <c r="B650" s="118" t="s">
        <v>382</v>
      </c>
      <c r="C650" s="126" t="s">
        <v>369</v>
      </c>
      <c r="D650" s="127"/>
      <c r="E650" s="118">
        <v>6</v>
      </c>
      <c r="F650" s="128"/>
      <c r="G650" s="129">
        <f t="shared" si="10"/>
        <v>0</v>
      </c>
      <c r="H650" s="30"/>
    </row>
    <row r="651" spans="1:8" x14ac:dyDescent="0.2">
      <c r="A651" s="242" t="s">
        <v>806</v>
      </c>
      <c r="B651" s="118" t="s">
        <v>383</v>
      </c>
      <c r="C651" s="126" t="s">
        <v>369</v>
      </c>
      <c r="D651" s="127"/>
      <c r="E651" s="118">
        <v>6</v>
      </c>
      <c r="F651" s="128"/>
      <c r="G651" s="129">
        <f t="shared" si="10"/>
        <v>0</v>
      </c>
      <c r="H651" s="30"/>
    </row>
    <row r="652" spans="1:8" x14ac:dyDescent="0.2">
      <c r="A652" s="242" t="s">
        <v>806</v>
      </c>
      <c r="B652" s="118" t="s">
        <v>384</v>
      </c>
      <c r="C652" s="126" t="s">
        <v>369</v>
      </c>
      <c r="D652" s="127"/>
      <c r="E652" s="118">
        <v>1</v>
      </c>
      <c r="F652" s="128"/>
      <c r="G652" s="129">
        <f t="shared" si="10"/>
        <v>0</v>
      </c>
      <c r="H652" s="30"/>
    </row>
    <row r="653" spans="1:8" x14ac:dyDescent="0.2">
      <c r="A653" s="242" t="s">
        <v>806</v>
      </c>
      <c r="B653" s="118" t="s">
        <v>385</v>
      </c>
      <c r="C653" s="126" t="s">
        <v>369</v>
      </c>
      <c r="D653" s="127"/>
      <c r="E653" s="118">
        <v>6</v>
      </c>
      <c r="F653" s="128"/>
      <c r="G653" s="129">
        <f t="shared" si="10"/>
        <v>0</v>
      </c>
      <c r="H653" s="30"/>
    </row>
    <row r="654" spans="1:8" x14ac:dyDescent="0.2">
      <c r="A654" s="242" t="s">
        <v>806</v>
      </c>
      <c r="B654" s="118" t="s">
        <v>386</v>
      </c>
      <c r="C654" s="126" t="s">
        <v>369</v>
      </c>
      <c r="D654" s="127"/>
      <c r="E654" s="118">
        <v>2</v>
      </c>
      <c r="F654" s="128"/>
      <c r="G654" s="129">
        <f t="shared" si="10"/>
        <v>0</v>
      </c>
      <c r="H654" s="30"/>
    </row>
    <row r="655" spans="1:8" x14ac:dyDescent="0.2">
      <c r="A655" s="242" t="s">
        <v>806</v>
      </c>
      <c r="B655" s="118" t="s">
        <v>387</v>
      </c>
      <c r="C655" s="126" t="s">
        <v>369</v>
      </c>
      <c r="D655" s="127"/>
      <c r="E655" s="118">
        <v>2</v>
      </c>
      <c r="F655" s="128"/>
      <c r="G655" s="129">
        <f t="shared" si="10"/>
        <v>0</v>
      </c>
      <c r="H655" s="30"/>
    </row>
    <row r="656" spans="1:8" x14ac:dyDescent="0.2">
      <c r="A656" s="242" t="s">
        <v>806</v>
      </c>
      <c r="B656" s="118" t="s">
        <v>388</v>
      </c>
      <c r="C656" s="126" t="s">
        <v>369</v>
      </c>
      <c r="D656" s="127"/>
      <c r="E656" s="118">
        <v>2</v>
      </c>
      <c r="F656" s="128"/>
      <c r="G656" s="129">
        <f t="shared" si="10"/>
        <v>0</v>
      </c>
      <c r="H656" s="30"/>
    </row>
    <row r="657" spans="1:8" x14ac:dyDescent="0.2">
      <c r="A657" s="242" t="s">
        <v>806</v>
      </c>
      <c r="B657" s="118" t="s">
        <v>354</v>
      </c>
      <c r="C657" s="126" t="s">
        <v>369</v>
      </c>
      <c r="D657" s="127"/>
      <c r="E657" s="118">
        <v>2</v>
      </c>
      <c r="F657" s="128"/>
      <c r="G657" s="129">
        <f t="shared" si="10"/>
        <v>0</v>
      </c>
      <c r="H657" s="30"/>
    </row>
    <row r="658" spans="1:8" x14ac:dyDescent="0.2">
      <c r="A658" s="242" t="s">
        <v>806</v>
      </c>
      <c r="B658" s="118" t="s">
        <v>389</v>
      </c>
      <c r="C658" s="126" t="s">
        <v>369</v>
      </c>
      <c r="D658" s="127"/>
      <c r="E658" s="118">
        <v>4</v>
      </c>
      <c r="F658" s="128"/>
      <c r="G658" s="129">
        <f t="shared" si="10"/>
        <v>0</v>
      </c>
      <c r="H658" s="30"/>
    </row>
    <row r="659" spans="1:8" x14ac:dyDescent="0.2">
      <c r="A659" s="242" t="s">
        <v>806</v>
      </c>
      <c r="B659" s="118" t="s">
        <v>390</v>
      </c>
      <c r="C659" s="126" t="s">
        <v>369</v>
      </c>
      <c r="D659" s="127"/>
      <c r="E659" s="118">
        <v>2</v>
      </c>
      <c r="F659" s="128"/>
      <c r="G659" s="129">
        <f t="shared" si="10"/>
        <v>0</v>
      </c>
      <c r="H659" s="30"/>
    </row>
    <row r="660" spans="1:8" x14ac:dyDescent="0.2">
      <c r="A660" s="242" t="s">
        <v>806</v>
      </c>
      <c r="B660" s="118" t="s">
        <v>391</v>
      </c>
      <c r="C660" s="126" t="s">
        <v>369</v>
      </c>
      <c r="D660" s="127"/>
      <c r="E660" s="126">
        <v>7</v>
      </c>
      <c r="F660" s="128"/>
      <c r="G660" s="129">
        <f t="shared" si="10"/>
        <v>0</v>
      </c>
      <c r="H660" s="30"/>
    </row>
    <row r="661" spans="1:8" x14ac:dyDescent="0.2">
      <c r="A661" s="242" t="s">
        <v>806</v>
      </c>
      <c r="B661" s="118" t="s">
        <v>392</v>
      </c>
      <c r="C661" s="126" t="s">
        <v>369</v>
      </c>
      <c r="D661" s="127"/>
      <c r="E661" s="118">
        <v>3</v>
      </c>
      <c r="F661" s="128"/>
      <c r="G661" s="129">
        <f t="shared" si="10"/>
        <v>0</v>
      </c>
      <c r="H661" s="30"/>
    </row>
    <row r="662" spans="1:8" x14ac:dyDescent="0.2">
      <c r="A662" s="242" t="s">
        <v>806</v>
      </c>
      <c r="B662" s="118" t="s">
        <v>393</v>
      </c>
      <c r="C662" s="126" t="s">
        <v>369</v>
      </c>
      <c r="D662" s="127"/>
      <c r="E662" s="118">
        <v>1</v>
      </c>
      <c r="F662" s="128"/>
      <c r="G662" s="129">
        <f t="shared" si="10"/>
        <v>0</v>
      </c>
      <c r="H662" s="30"/>
    </row>
    <row r="663" spans="1:8" x14ac:dyDescent="0.2">
      <c r="A663" s="242" t="s">
        <v>806</v>
      </c>
      <c r="B663" s="118" t="s">
        <v>394</v>
      </c>
      <c r="C663" s="126" t="s">
        <v>369</v>
      </c>
      <c r="D663" s="127"/>
      <c r="E663" s="118">
        <v>3</v>
      </c>
      <c r="F663" s="128"/>
      <c r="G663" s="129">
        <f t="shared" si="10"/>
        <v>0</v>
      </c>
      <c r="H663" s="30"/>
    </row>
    <row r="664" spans="1:8" x14ac:dyDescent="0.2">
      <c r="A664" s="242" t="s">
        <v>806</v>
      </c>
      <c r="B664" s="126" t="s">
        <v>395</v>
      </c>
      <c r="C664" s="126" t="s">
        <v>396</v>
      </c>
      <c r="D664" s="127"/>
      <c r="E664" s="126">
        <v>2</v>
      </c>
      <c r="F664" s="128"/>
      <c r="G664" s="129">
        <f t="shared" si="10"/>
        <v>0</v>
      </c>
      <c r="H664" s="30"/>
    </row>
    <row r="665" spans="1:8" x14ac:dyDescent="0.2">
      <c r="A665" s="242" t="s">
        <v>806</v>
      </c>
      <c r="B665" s="118" t="s">
        <v>397</v>
      </c>
      <c r="C665" s="118" t="s">
        <v>398</v>
      </c>
      <c r="D665" s="127"/>
      <c r="E665" s="118">
        <v>4</v>
      </c>
      <c r="F665" s="128"/>
      <c r="G665" s="129">
        <f t="shared" si="10"/>
        <v>0</v>
      </c>
      <c r="H665" s="30"/>
    </row>
    <row r="666" spans="1:8" x14ac:dyDescent="0.2">
      <c r="A666" s="242" t="s">
        <v>806</v>
      </c>
      <c r="B666" s="118" t="s">
        <v>399</v>
      </c>
      <c r="C666" s="118" t="s">
        <v>398</v>
      </c>
      <c r="D666" s="127"/>
      <c r="E666" s="118">
        <v>4</v>
      </c>
      <c r="F666" s="128"/>
      <c r="G666" s="129">
        <f t="shared" si="10"/>
        <v>0</v>
      </c>
      <c r="H666" s="30"/>
    </row>
    <row r="667" spans="1:8" x14ac:dyDescent="0.2">
      <c r="A667" s="242" t="s">
        <v>806</v>
      </c>
      <c r="B667" s="118" t="s">
        <v>400</v>
      </c>
      <c r="C667" s="118" t="s">
        <v>398</v>
      </c>
      <c r="D667" s="127"/>
      <c r="E667" s="118">
        <v>4</v>
      </c>
      <c r="F667" s="128"/>
      <c r="G667" s="129">
        <f t="shared" si="10"/>
        <v>0</v>
      </c>
      <c r="H667" s="30"/>
    </row>
    <row r="668" spans="1:8" x14ac:dyDescent="0.2">
      <c r="A668" s="242" t="s">
        <v>806</v>
      </c>
      <c r="B668" s="118" t="s">
        <v>401</v>
      </c>
      <c r="C668" s="118" t="s">
        <v>398</v>
      </c>
      <c r="D668" s="127"/>
      <c r="E668" s="118">
        <v>2</v>
      </c>
      <c r="F668" s="128"/>
      <c r="G668" s="129">
        <f t="shared" si="10"/>
        <v>0</v>
      </c>
      <c r="H668" s="30"/>
    </row>
    <row r="669" spans="1:8" x14ac:dyDescent="0.2">
      <c r="A669" s="242" t="s">
        <v>806</v>
      </c>
      <c r="B669" s="126" t="s">
        <v>402</v>
      </c>
      <c r="C669" s="126" t="s">
        <v>403</v>
      </c>
      <c r="D669" s="127"/>
      <c r="E669" s="118">
        <v>10</v>
      </c>
      <c r="F669" s="128"/>
      <c r="G669" s="129">
        <f t="shared" ref="G669:G732" si="11">E669*F669</f>
        <v>0</v>
      </c>
      <c r="H669" s="30"/>
    </row>
    <row r="670" spans="1:8" x14ac:dyDescent="0.2">
      <c r="A670" s="242" t="s">
        <v>806</v>
      </c>
      <c r="B670" s="126" t="s">
        <v>404</v>
      </c>
      <c r="C670" s="126" t="s">
        <v>403</v>
      </c>
      <c r="D670" s="127"/>
      <c r="E670" s="118">
        <v>10</v>
      </c>
      <c r="F670" s="128"/>
      <c r="G670" s="129">
        <f t="shared" si="11"/>
        <v>0</v>
      </c>
      <c r="H670" s="30"/>
    </row>
    <row r="671" spans="1:8" x14ac:dyDescent="0.2">
      <c r="A671" s="242" t="s">
        <v>806</v>
      </c>
      <c r="B671" s="126" t="s">
        <v>405</v>
      </c>
      <c r="C671" s="126" t="s">
        <v>403</v>
      </c>
      <c r="D671" s="127"/>
      <c r="E671" s="126">
        <v>40</v>
      </c>
      <c r="F671" s="128"/>
      <c r="G671" s="129">
        <f t="shared" si="11"/>
        <v>0</v>
      </c>
      <c r="H671" s="30"/>
    </row>
    <row r="672" spans="1:8" x14ac:dyDescent="0.2">
      <c r="A672" s="242" t="s">
        <v>806</v>
      </c>
      <c r="B672" s="118" t="s">
        <v>366</v>
      </c>
      <c r="C672" s="118" t="s">
        <v>406</v>
      </c>
      <c r="D672" s="127"/>
      <c r="E672" s="118">
        <v>15</v>
      </c>
      <c r="F672" s="128"/>
      <c r="G672" s="129">
        <f t="shared" si="11"/>
        <v>0</v>
      </c>
      <c r="H672" s="30"/>
    </row>
    <row r="673" spans="1:8" x14ac:dyDescent="0.2">
      <c r="A673" s="242" t="s">
        <v>806</v>
      </c>
      <c r="B673" s="118" t="s">
        <v>363</v>
      </c>
      <c r="C673" s="118" t="s">
        <v>407</v>
      </c>
      <c r="D673" s="127"/>
      <c r="E673" s="118">
        <v>2</v>
      </c>
      <c r="F673" s="128"/>
      <c r="G673" s="129">
        <f t="shared" si="11"/>
        <v>0</v>
      </c>
      <c r="H673" s="30"/>
    </row>
    <row r="674" spans="1:8" x14ac:dyDescent="0.2">
      <c r="A674" s="242" t="s">
        <v>806</v>
      </c>
      <c r="B674" s="118" t="s">
        <v>364</v>
      </c>
      <c r="C674" s="118" t="s">
        <v>407</v>
      </c>
      <c r="D674" s="127"/>
      <c r="E674" s="118">
        <v>4</v>
      </c>
      <c r="F674" s="128"/>
      <c r="G674" s="129">
        <f t="shared" si="11"/>
        <v>0</v>
      </c>
      <c r="H674" s="30"/>
    </row>
    <row r="675" spans="1:8" x14ac:dyDescent="0.2">
      <c r="A675" s="242" t="s">
        <v>806</v>
      </c>
      <c r="B675" s="118" t="s">
        <v>365</v>
      </c>
      <c r="C675" s="118" t="s">
        <v>407</v>
      </c>
      <c r="D675" s="127"/>
      <c r="E675" s="118">
        <v>6</v>
      </c>
      <c r="F675" s="128"/>
      <c r="G675" s="129">
        <f t="shared" si="11"/>
        <v>0</v>
      </c>
      <c r="H675" s="30"/>
    </row>
    <row r="676" spans="1:8" x14ac:dyDescent="0.2">
      <c r="A676" s="242" t="s">
        <v>806</v>
      </c>
      <c r="B676" s="118" t="s">
        <v>408</v>
      </c>
      <c r="C676" s="118" t="s">
        <v>409</v>
      </c>
      <c r="D676" s="127"/>
      <c r="E676" s="118">
        <v>2</v>
      </c>
      <c r="F676" s="128"/>
      <c r="G676" s="129">
        <f t="shared" si="11"/>
        <v>0</v>
      </c>
      <c r="H676" s="30"/>
    </row>
    <row r="677" spans="1:8" x14ac:dyDescent="0.2">
      <c r="A677" s="242" t="s">
        <v>806</v>
      </c>
      <c r="B677" s="118" t="s">
        <v>410</v>
      </c>
      <c r="C677" s="118" t="s">
        <v>409</v>
      </c>
      <c r="D677" s="127"/>
      <c r="E677" s="118">
        <v>2</v>
      </c>
      <c r="F677" s="128"/>
      <c r="G677" s="129">
        <f t="shared" si="11"/>
        <v>0</v>
      </c>
      <c r="H677" s="30"/>
    </row>
    <row r="678" spans="1:8" x14ac:dyDescent="0.2">
      <c r="A678" s="242" t="s">
        <v>806</v>
      </c>
      <c r="B678" s="118" t="s">
        <v>411</v>
      </c>
      <c r="C678" s="118" t="s">
        <v>409</v>
      </c>
      <c r="D678" s="127"/>
      <c r="E678" s="118">
        <v>1</v>
      </c>
      <c r="F678" s="128"/>
      <c r="G678" s="129">
        <f t="shared" si="11"/>
        <v>0</v>
      </c>
      <c r="H678" s="30"/>
    </row>
    <row r="679" spans="1:8" x14ac:dyDescent="0.2">
      <c r="A679" s="242" t="s">
        <v>806</v>
      </c>
      <c r="B679" s="118" t="s">
        <v>347</v>
      </c>
      <c r="C679" s="118" t="s">
        <v>412</v>
      </c>
      <c r="D679" s="127"/>
      <c r="E679" s="118">
        <v>2</v>
      </c>
      <c r="F679" s="128"/>
      <c r="G679" s="129">
        <f t="shared" si="11"/>
        <v>0</v>
      </c>
      <c r="H679" s="30"/>
    </row>
    <row r="680" spans="1:8" x14ac:dyDescent="0.2">
      <c r="A680" s="242" t="s">
        <v>806</v>
      </c>
      <c r="B680" s="118" t="s">
        <v>348</v>
      </c>
      <c r="C680" s="118" t="s">
        <v>412</v>
      </c>
      <c r="D680" s="127"/>
      <c r="E680" s="118">
        <v>2</v>
      </c>
      <c r="F680" s="128"/>
      <c r="G680" s="129">
        <f t="shared" si="11"/>
        <v>0</v>
      </c>
      <c r="H680" s="30"/>
    </row>
    <row r="681" spans="1:8" x14ac:dyDescent="0.2">
      <c r="A681" s="242" t="s">
        <v>806</v>
      </c>
      <c r="B681" s="118" t="s">
        <v>349</v>
      </c>
      <c r="C681" s="118" t="s">
        <v>412</v>
      </c>
      <c r="D681" s="127"/>
      <c r="E681" s="118">
        <v>2</v>
      </c>
      <c r="F681" s="128"/>
      <c r="G681" s="129">
        <f t="shared" si="11"/>
        <v>0</v>
      </c>
      <c r="H681" s="30"/>
    </row>
    <row r="682" spans="1:8" x14ac:dyDescent="0.2">
      <c r="A682" s="242" t="s">
        <v>806</v>
      </c>
      <c r="B682" s="118" t="s">
        <v>350</v>
      </c>
      <c r="C682" s="118" t="s">
        <v>412</v>
      </c>
      <c r="D682" s="127"/>
      <c r="E682" s="118">
        <v>2</v>
      </c>
      <c r="F682" s="128"/>
      <c r="G682" s="129">
        <f t="shared" si="11"/>
        <v>0</v>
      </c>
      <c r="H682" s="30"/>
    </row>
    <row r="683" spans="1:8" x14ac:dyDescent="0.2">
      <c r="A683" s="242" t="s">
        <v>806</v>
      </c>
      <c r="B683" s="118" t="s">
        <v>363</v>
      </c>
      <c r="C683" s="126" t="s">
        <v>413</v>
      </c>
      <c r="D683" s="127"/>
      <c r="E683" s="118">
        <v>10</v>
      </c>
      <c r="F683" s="128"/>
      <c r="G683" s="129">
        <f t="shared" si="11"/>
        <v>0</v>
      </c>
      <c r="H683" s="30"/>
    </row>
    <row r="684" spans="1:8" x14ac:dyDescent="0.2">
      <c r="A684" s="242" t="s">
        <v>806</v>
      </c>
      <c r="B684" s="118" t="s">
        <v>364</v>
      </c>
      <c r="C684" s="126" t="s">
        <v>413</v>
      </c>
      <c r="D684" s="127"/>
      <c r="E684" s="118">
        <v>10</v>
      </c>
      <c r="F684" s="128"/>
      <c r="G684" s="129">
        <f t="shared" si="11"/>
        <v>0</v>
      </c>
      <c r="H684" s="30"/>
    </row>
    <row r="685" spans="1:8" x14ac:dyDescent="0.2">
      <c r="A685" s="242" t="s">
        <v>806</v>
      </c>
      <c r="B685" s="118" t="s">
        <v>365</v>
      </c>
      <c r="C685" s="126" t="s">
        <v>413</v>
      </c>
      <c r="D685" s="127"/>
      <c r="E685" s="118">
        <v>25</v>
      </c>
      <c r="F685" s="128"/>
      <c r="G685" s="129">
        <f t="shared" si="11"/>
        <v>0</v>
      </c>
      <c r="H685" s="30"/>
    </row>
    <row r="686" spans="1:8" x14ac:dyDescent="0.2">
      <c r="A686" s="242" t="s">
        <v>806</v>
      </c>
      <c r="B686" s="118" t="s">
        <v>366</v>
      </c>
      <c r="C686" s="126" t="s">
        <v>413</v>
      </c>
      <c r="D686" s="127"/>
      <c r="E686" s="118">
        <v>10</v>
      </c>
      <c r="F686" s="128"/>
      <c r="G686" s="129">
        <f t="shared" si="11"/>
        <v>0</v>
      </c>
      <c r="H686" s="30"/>
    </row>
    <row r="687" spans="1:8" x14ac:dyDescent="0.2">
      <c r="A687" s="242" t="s">
        <v>806</v>
      </c>
      <c r="B687" s="118" t="s">
        <v>414</v>
      </c>
      <c r="C687" s="118" t="s">
        <v>415</v>
      </c>
      <c r="D687" s="127"/>
      <c r="E687" s="118">
        <v>2</v>
      </c>
      <c r="F687" s="128"/>
      <c r="G687" s="129">
        <f t="shared" si="11"/>
        <v>0</v>
      </c>
      <c r="H687" s="30"/>
    </row>
    <row r="688" spans="1:8" x14ac:dyDescent="0.2">
      <c r="A688" s="242" t="s">
        <v>806</v>
      </c>
      <c r="B688" s="118" t="s">
        <v>416</v>
      </c>
      <c r="C688" s="118" t="s">
        <v>415</v>
      </c>
      <c r="D688" s="127"/>
      <c r="E688" s="118">
        <v>2</v>
      </c>
      <c r="F688" s="128"/>
      <c r="G688" s="129">
        <f t="shared" si="11"/>
        <v>0</v>
      </c>
      <c r="H688" s="30"/>
    </row>
    <row r="689" spans="1:8" x14ac:dyDescent="0.2">
      <c r="A689" s="242" t="s">
        <v>806</v>
      </c>
      <c r="B689" s="118" t="s">
        <v>417</v>
      </c>
      <c r="C689" s="118" t="s">
        <v>418</v>
      </c>
      <c r="D689" s="127"/>
      <c r="E689" s="118">
        <v>120</v>
      </c>
      <c r="F689" s="128"/>
      <c r="G689" s="129">
        <f t="shared" si="11"/>
        <v>0</v>
      </c>
      <c r="H689" s="30"/>
    </row>
    <row r="690" spans="1:8" x14ac:dyDescent="0.2">
      <c r="A690" s="242" t="s">
        <v>806</v>
      </c>
      <c r="B690" s="118" t="s">
        <v>419</v>
      </c>
      <c r="C690" s="118" t="s">
        <v>418</v>
      </c>
      <c r="D690" s="127"/>
      <c r="E690" s="118">
        <v>120</v>
      </c>
      <c r="F690" s="128"/>
      <c r="G690" s="129">
        <f t="shared" si="11"/>
        <v>0</v>
      </c>
      <c r="H690" s="30"/>
    </row>
    <row r="691" spans="1:8" x14ac:dyDescent="0.2">
      <c r="A691" s="242" t="s">
        <v>806</v>
      </c>
      <c r="B691" s="118" t="s">
        <v>420</v>
      </c>
      <c r="C691" s="118" t="s">
        <v>418</v>
      </c>
      <c r="D691" s="127"/>
      <c r="E691" s="118">
        <v>120</v>
      </c>
      <c r="F691" s="128"/>
      <c r="G691" s="129">
        <f t="shared" si="11"/>
        <v>0</v>
      </c>
      <c r="H691" s="30"/>
    </row>
    <row r="692" spans="1:8" x14ac:dyDescent="0.2">
      <c r="A692" s="242" t="s">
        <v>806</v>
      </c>
      <c r="B692" s="118" t="s">
        <v>421</v>
      </c>
      <c r="C692" s="118" t="s">
        <v>418</v>
      </c>
      <c r="D692" s="127"/>
      <c r="E692" s="118">
        <v>120</v>
      </c>
      <c r="F692" s="128"/>
      <c r="G692" s="129">
        <f t="shared" si="11"/>
        <v>0</v>
      </c>
      <c r="H692" s="30"/>
    </row>
    <row r="693" spans="1:8" x14ac:dyDescent="0.2">
      <c r="A693" s="242" t="s">
        <v>806</v>
      </c>
      <c r="B693" s="118" t="s">
        <v>422</v>
      </c>
      <c r="C693" s="118" t="s">
        <v>423</v>
      </c>
      <c r="D693" s="127"/>
      <c r="E693" s="118">
        <v>10</v>
      </c>
      <c r="F693" s="128"/>
      <c r="G693" s="129">
        <f t="shared" si="11"/>
        <v>0</v>
      </c>
      <c r="H693" s="30"/>
    </row>
    <row r="694" spans="1:8" x14ac:dyDescent="0.2">
      <c r="A694" s="242" t="s">
        <v>806</v>
      </c>
      <c r="B694" s="118" t="s">
        <v>424</v>
      </c>
      <c r="C694" s="118" t="s">
        <v>423</v>
      </c>
      <c r="D694" s="127"/>
      <c r="E694" s="118">
        <v>6</v>
      </c>
      <c r="F694" s="128"/>
      <c r="G694" s="129">
        <f t="shared" si="11"/>
        <v>0</v>
      </c>
      <c r="H694" s="30"/>
    </row>
    <row r="695" spans="1:8" x14ac:dyDescent="0.2">
      <c r="A695" s="242" t="s">
        <v>806</v>
      </c>
      <c r="B695" s="118" t="s">
        <v>425</v>
      </c>
      <c r="C695" s="118" t="s">
        <v>423</v>
      </c>
      <c r="D695" s="127"/>
      <c r="E695" s="118">
        <v>1</v>
      </c>
      <c r="F695" s="128"/>
      <c r="G695" s="129">
        <f t="shared" si="11"/>
        <v>0</v>
      </c>
      <c r="H695" s="30"/>
    </row>
    <row r="696" spans="1:8" x14ac:dyDescent="0.2">
      <c r="A696" s="242" t="s">
        <v>806</v>
      </c>
      <c r="B696" s="118" t="s">
        <v>426</v>
      </c>
      <c r="C696" s="118" t="s">
        <v>423</v>
      </c>
      <c r="D696" s="127"/>
      <c r="E696" s="118">
        <v>6</v>
      </c>
      <c r="F696" s="128"/>
      <c r="G696" s="129">
        <f t="shared" si="11"/>
        <v>0</v>
      </c>
      <c r="H696" s="30"/>
    </row>
    <row r="697" spans="1:8" x14ac:dyDescent="0.2">
      <c r="A697" s="242" t="s">
        <v>806</v>
      </c>
      <c r="B697" s="118" t="s">
        <v>427</v>
      </c>
      <c r="C697" s="118" t="s">
        <v>423</v>
      </c>
      <c r="D697" s="127"/>
      <c r="E697" s="118">
        <v>6</v>
      </c>
      <c r="F697" s="128"/>
      <c r="G697" s="129">
        <f t="shared" si="11"/>
        <v>0</v>
      </c>
      <c r="H697" s="30"/>
    </row>
    <row r="698" spans="1:8" x14ac:dyDescent="0.2">
      <c r="A698" s="242" t="s">
        <v>806</v>
      </c>
      <c r="B698" s="118" t="s">
        <v>428</v>
      </c>
      <c r="C698" s="118" t="s">
        <v>423</v>
      </c>
      <c r="D698" s="127"/>
      <c r="E698" s="118">
        <v>12</v>
      </c>
      <c r="F698" s="128"/>
      <c r="G698" s="129">
        <f t="shared" si="11"/>
        <v>0</v>
      </c>
      <c r="H698" s="30"/>
    </row>
    <row r="699" spans="1:8" x14ac:dyDescent="0.2">
      <c r="A699" s="242" t="s">
        <v>806</v>
      </c>
      <c r="B699" s="118" t="s">
        <v>429</v>
      </c>
      <c r="C699" s="118" t="s">
        <v>423</v>
      </c>
      <c r="D699" s="127"/>
      <c r="E699" s="118">
        <v>12</v>
      </c>
      <c r="F699" s="128"/>
      <c r="G699" s="129">
        <f t="shared" si="11"/>
        <v>0</v>
      </c>
      <c r="H699" s="30"/>
    </row>
    <row r="700" spans="1:8" x14ac:dyDescent="0.2">
      <c r="A700" s="242" t="s">
        <v>806</v>
      </c>
      <c r="B700" s="118" t="s">
        <v>430</v>
      </c>
      <c r="C700" s="118" t="s">
        <v>369</v>
      </c>
      <c r="D700" s="127"/>
      <c r="E700" s="118">
        <v>1</v>
      </c>
      <c r="F700" s="128"/>
      <c r="G700" s="129">
        <f t="shared" si="11"/>
        <v>0</v>
      </c>
      <c r="H700" s="30"/>
    </row>
    <row r="701" spans="1:8" x14ac:dyDescent="0.2">
      <c r="A701" s="242" t="s">
        <v>806</v>
      </c>
      <c r="B701" s="118" t="s">
        <v>431</v>
      </c>
      <c r="C701" s="118" t="s">
        <v>369</v>
      </c>
      <c r="D701" s="127"/>
      <c r="E701" s="118">
        <v>2</v>
      </c>
      <c r="F701" s="128"/>
      <c r="G701" s="129">
        <f t="shared" si="11"/>
        <v>0</v>
      </c>
      <c r="H701" s="30"/>
    </row>
    <row r="702" spans="1:8" x14ac:dyDescent="0.2">
      <c r="A702" s="242" t="s">
        <v>806</v>
      </c>
      <c r="B702" s="118" t="s">
        <v>432</v>
      </c>
      <c r="C702" s="118" t="s">
        <v>369</v>
      </c>
      <c r="D702" s="127"/>
      <c r="E702" s="118">
        <v>1</v>
      </c>
      <c r="F702" s="128"/>
      <c r="G702" s="129">
        <f t="shared" si="11"/>
        <v>0</v>
      </c>
      <c r="H702" s="30"/>
    </row>
    <row r="703" spans="1:8" x14ac:dyDescent="0.2">
      <c r="A703" s="242" t="s">
        <v>806</v>
      </c>
      <c r="B703" s="118" t="s">
        <v>433</v>
      </c>
      <c r="C703" s="118" t="s">
        <v>369</v>
      </c>
      <c r="D703" s="127"/>
      <c r="E703" s="118">
        <v>1</v>
      </c>
      <c r="F703" s="128"/>
      <c r="G703" s="129">
        <f t="shared" si="11"/>
        <v>0</v>
      </c>
      <c r="H703" s="30"/>
    </row>
    <row r="704" spans="1:8" x14ac:dyDescent="0.2">
      <c r="A704" s="242" t="s">
        <v>806</v>
      </c>
      <c r="B704" s="118" t="s">
        <v>434</v>
      </c>
      <c r="C704" s="118" t="s">
        <v>369</v>
      </c>
      <c r="D704" s="127"/>
      <c r="E704" s="118">
        <v>2</v>
      </c>
      <c r="F704" s="128"/>
      <c r="G704" s="129">
        <f t="shared" si="11"/>
        <v>0</v>
      </c>
      <c r="H704" s="30"/>
    </row>
    <row r="705" spans="1:8" x14ac:dyDescent="0.2">
      <c r="A705" s="242" t="s">
        <v>806</v>
      </c>
      <c r="B705" s="118" t="s">
        <v>435</v>
      </c>
      <c r="C705" s="118" t="s">
        <v>369</v>
      </c>
      <c r="D705" s="127"/>
      <c r="E705" s="118">
        <v>2</v>
      </c>
      <c r="F705" s="128"/>
      <c r="G705" s="129">
        <f t="shared" si="11"/>
        <v>0</v>
      </c>
      <c r="H705" s="30"/>
    </row>
    <row r="706" spans="1:8" x14ac:dyDescent="0.2">
      <c r="A706" s="242" t="s">
        <v>806</v>
      </c>
      <c r="B706" s="118" t="s">
        <v>436</v>
      </c>
      <c r="C706" s="118" t="s">
        <v>437</v>
      </c>
      <c r="D706" s="127"/>
      <c r="E706" s="118">
        <v>1</v>
      </c>
      <c r="F706" s="128"/>
      <c r="G706" s="129">
        <f t="shared" si="11"/>
        <v>0</v>
      </c>
      <c r="H706" s="30"/>
    </row>
    <row r="707" spans="1:8" x14ac:dyDescent="0.2">
      <c r="A707" s="242" t="s">
        <v>806</v>
      </c>
      <c r="B707" s="118" t="s">
        <v>438</v>
      </c>
      <c r="C707" s="118" t="s">
        <v>439</v>
      </c>
      <c r="D707" s="127"/>
      <c r="E707" s="118">
        <v>1</v>
      </c>
      <c r="F707" s="128"/>
      <c r="G707" s="129">
        <f t="shared" si="11"/>
        <v>0</v>
      </c>
      <c r="H707" s="30"/>
    </row>
    <row r="708" spans="1:8" x14ac:dyDescent="0.2">
      <c r="A708" s="242" t="s">
        <v>806</v>
      </c>
      <c r="B708" s="118" t="s">
        <v>440</v>
      </c>
      <c r="C708" s="118" t="s">
        <v>412</v>
      </c>
      <c r="D708" s="127"/>
      <c r="E708" s="118">
        <v>1</v>
      </c>
      <c r="F708" s="128"/>
      <c r="G708" s="129">
        <f t="shared" si="11"/>
        <v>0</v>
      </c>
      <c r="H708" s="30"/>
    </row>
    <row r="709" spans="1:8" x14ac:dyDescent="0.2">
      <c r="A709" s="242" t="s">
        <v>806</v>
      </c>
      <c r="B709" s="118" t="s">
        <v>441</v>
      </c>
      <c r="C709" s="118" t="s">
        <v>442</v>
      </c>
      <c r="D709" s="127"/>
      <c r="E709" s="118">
        <v>4</v>
      </c>
      <c r="F709" s="128"/>
      <c r="G709" s="129">
        <f t="shared" si="11"/>
        <v>0</v>
      </c>
      <c r="H709" s="30"/>
    </row>
    <row r="710" spans="1:8" x14ac:dyDescent="0.2">
      <c r="A710" s="242" t="s">
        <v>806</v>
      </c>
      <c r="B710" s="118" t="s">
        <v>443</v>
      </c>
      <c r="C710" s="118" t="s">
        <v>442</v>
      </c>
      <c r="D710" s="127"/>
      <c r="E710" s="118">
        <v>1</v>
      </c>
      <c r="F710" s="128"/>
      <c r="G710" s="129">
        <f t="shared" si="11"/>
        <v>0</v>
      </c>
      <c r="H710" s="30"/>
    </row>
    <row r="711" spans="1:8" x14ac:dyDescent="0.2">
      <c r="A711" s="242" t="s">
        <v>806</v>
      </c>
      <c r="B711" s="118" t="s">
        <v>444</v>
      </c>
      <c r="C711" s="118" t="s">
        <v>442</v>
      </c>
      <c r="D711" s="127"/>
      <c r="E711" s="118">
        <v>2</v>
      </c>
      <c r="F711" s="128"/>
      <c r="G711" s="129">
        <f t="shared" si="11"/>
        <v>0</v>
      </c>
      <c r="H711" s="30"/>
    </row>
    <row r="712" spans="1:8" x14ac:dyDescent="0.2">
      <c r="A712" s="242" t="s">
        <v>806</v>
      </c>
      <c r="B712" s="118" t="s">
        <v>445</v>
      </c>
      <c r="C712" s="118" t="s">
        <v>442</v>
      </c>
      <c r="D712" s="127"/>
      <c r="E712" s="118">
        <v>4</v>
      </c>
      <c r="F712" s="128"/>
      <c r="G712" s="129">
        <f t="shared" si="11"/>
        <v>0</v>
      </c>
      <c r="H712" s="30"/>
    </row>
    <row r="713" spans="1:8" x14ac:dyDescent="0.2">
      <c r="A713" s="242" t="s">
        <v>806</v>
      </c>
      <c r="B713" s="118" t="s">
        <v>446</v>
      </c>
      <c r="C713" s="118" t="s">
        <v>442</v>
      </c>
      <c r="D713" s="127"/>
      <c r="E713" s="118">
        <v>12</v>
      </c>
      <c r="F713" s="128"/>
      <c r="G713" s="129">
        <f t="shared" si="11"/>
        <v>0</v>
      </c>
      <c r="H713" s="30"/>
    </row>
    <row r="714" spans="1:8" x14ac:dyDescent="0.2">
      <c r="A714" s="242" t="s">
        <v>806</v>
      </c>
      <c r="B714" s="118" t="s">
        <v>447</v>
      </c>
      <c r="C714" s="118" t="s">
        <v>442</v>
      </c>
      <c r="D714" s="127"/>
      <c r="E714" s="118">
        <v>6</v>
      </c>
      <c r="F714" s="128"/>
      <c r="G714" s="129">
        <f t="shared" si="11"/>
        <v>0</v>
      </c>
      <c r="H714" s="30"/>
    </row>
    <row r="715" spans="1:8" x14ac:dyDescent="0.2">
      <c r="A715" s="242" t="s">
        <v>806</v>
      </c>
      <c r="B715" s="118" t="s">
        <v>448</v>
      </c>
      <c r="C715" s="118" t="s">
        <v>442</v>
      </c>
      <c r="D715" s="127"/>
      <c r="E715" s="118">
        <v>6</v>
      </c>
      <c r="F715" s="128"/>
      <c r="G715" s="129">
        <f t="shared" si="11"/>
        <v>0</v>
      </c>
      <c r="H715" s="30"/>
    </row>
    <row r="716" spans="1:8" x14ac:dyDescent="0.2">
      <c r="A716" s="242" t="s">
        <v>806</v>
      </c>
      <c r="B716" s="118" t="s">
        <v>449</v>
      </c>
      <c r="C716" s="118" t="s">
        <v>442</v>
      </c>
      <c r="D716" s="127"/>
      <c r="E716" s="118">
        <v>2</v>
      </c>
      <c r="F716" s="128"/>
      <c r="G716" s="129">
        <f t="shared" si="11"/>
        <v>0</v>
      </c>
      <c r="H716" s="30"/>
    </row>
    <row r="717" spans="1:8" x14ac:dyDescent="0.2">
      <c r="A717" s="242" t="s">
        <v>806</v>
      </c>
      <c r="B717" s="118" t="s">
        <v>450</v>
      </c>
      <c r="C717" s="118" t="s">
        <v>442</v>
      </c>
      <c r="D717" s="127"/>
      <c r="E717" s="118">
        <v>4</v>
      </c>
      <c r="F717" s="128"/>
      <c r="G717" s="129">
        <f t="shared" si="11"/>
        <v>0</v>
      </c>
      <c r="H717" s="30"/>
    </row>
    <row r="718" spans="1:8" x14ac:dyDescent="0.2">
      <c r="A718" s="242" t="s">
        <v>806</v>
      </c>
      <c r="B718" s="118" t="s">
        <v>451</v>
      </c>
      <c r="C718" s="118" t="s">
        <v>442</v>
      </c>
      <c r="D718" s="127"/>
      <c r="E718" s="118">
        <v>2</v>
      </c>
      <c r="F718" s="128"/>
      <c r="G718" s="129">
        <f t="shared" si="11"/>
        <v>0</v>
      </c>
      <c r="H718" s="30"/>
    </row>
    <row r="719" spans="1:8" x14ac:dyDescent="0.2">
      <c r="A719" s="242" t="s">
        <v>806</v>
      </c>
      <c r="B719" s="118" t="s">
        <v>452</v>
      </c>
      <c r="C719" s="118" t="s">
        <v>442</v>
      </c>
      <c r="D719" s="127"/>
      <c r="E719" s="118">
        <v>4</v>
      </c>
      <c r="F719" s="128"/>
      <c r="G719" s="129">
        <f t="shared" si="11"/>
        <v>0</v>
      </c>
      <c r="H719" s="30"/>
    </row>
    <row r="720" spans="1:8" x14ac:dyDescent="0.2">
      <c r="A720" s="242" t="s">
        <v>806</v>
      </c>
      <c r="B720" s="118" t="s">
        <v>453</v>
      </c>
      <c r="C720" s="126" t="s">
        <v>369</v>
      </c>
      <c r="D720" s="127"/>
      <c r="E720" s="118">
        <v>1</v>
      </c>
      <c r="F720" s="128"/>
      <c r="G720" s="129">
        <f t="shared" si="11"/>
        <v>0</v>
      </c>
      <c r="H720" s="30"/>
    </row>
    <row r="721" spans="1:8" x14ac:dyDescent="0.2">
      <c r="A721" s="242" t="s">
        <v>806</v>
      </c>
      <c r="B721" s="118" t="s">
        <v>454</v>
      </c>
      <c r="C721" s="126" t="s">
        <v>369</v>
      </c>
      <c r="D721" s="127"/>
      <c r="E721" s="118">
        <v>11</v>
      </c>
      <c r="F721" s="128"/>
      <c r="G721" s="129">
        <f t="shared" si="11"/>
        <v>0</v>
      </c>
      <c r="H721" s="30"/>
    </row>
    <row r="722" spans="1:8" x14ac:dyDescent="0.2">
      <c r="A722" s="242" t="s">
        <v>806</v>
      </c>
      <c r="B722" s="118" t="s">
        <v>455</v>
      </c>
      <c r="C722" s="126" t="s">
        <v>369</v>
      </c>
      <c r="D722" s="127"/>
      <c r="E722" s="118">
        <v>2</v>
      </c>
      <c r="F722" s="128"/>
      <c r="G722" s="129">
        <f t="shared" si="11"/>
        <v>0</v>
      </c>
      <c r="H722" s="30"/>
    </row>
    <row r="723" spans="1:8" x14ac:dyDescent="0.2">
      <c r="A723" s="242" t="s">
        <v>806</v>
      </c>
      <c r="B723" s="118" t="s">
        <v>456</v>
      </c>
      <c r="C723" s="126" t="s">
        <v>369</v>
      </c>
      <c r="D723" s="127"/>
      <c r="E723" s="118">
        <v>2</v>
      </c>
      <c r="F723" s="128"/>
      <c r="G723" s="129">
        <f t="shared" si="11"/>
        <v>0</v>
      </c>
      <c r="H723" s="30"/>
    </row>
    <row r="724" spans="1:8" x14ac:dyDescent="0.2">
      <c r="A724" s="242" t="s">
        <v>806</v>
      </c>
      <c r="B724" s="126" t="s">
        <v>457</v>
      </c>
      <c r="C724" s="126" t="s">
        <v>369</v>
      </c>
      <c r="D724" s="127"/>
      <c r="E724" s="126">
        <v>2</v>
      </c>
      <c r="F724" s="128"/>
      <c r="G724" s="129">
        <f t="shared" si="11"/>
        <v>0</v>
      </c>
      <c r="H724" s="30"/>
    </row>
    <row r="725" spans="1:8" x14ac:dyDescent="0.2">
      <c r="A725" s="242" t="s">
        <v>806</v>
      </c>
      <c r="B725" s="126" t="s">
        <v>458</v>
      </c>
      <c r="C725" s="126" t="s">
        <v>369</v>
      </c>
      <c r="D725" s="127"/>
      <c r="E725" s="126">
        <v>3</v>
      </c>
      <c r="F725" s="128"/>
      <c r="G725" s="129">
        <f t="shared" si="11"/>
        <v>0</v>
      </c>
      <c r="H725" s="30"/>
    </row>
    <row r="726" spans="1:8" x14ac:dyDescent="0.2">
      <c r="A726" s="242" t="s">
        <v>806</v>
      </c>
      <c r="B726" s="118" t="s">
        <v>459</v>
      </c>
      <c r="C726" s="118" t="s">
        <v>460</v>
      </c>
      <c r="D726" s="127"/>
      <c r="E726" s="118">
        <v>14</v>
      </c>
      <c r="F726" s="128"/>
      <c r="G726" s="129">
        <f t="shared" si="11"/>
        <v>0</v>
      </c>
      <c r="H726" s="30"/>
    </row>
    <row r="727" spans="1:8" x14ac:dyDescent="0.2">
      <c r="A727" s="242" t="s">
        <v>806</v>
      </c>
      <c r="B727" s="118" t="s">
        <v>461</v>
      </c>
      <c r="C727" s="118" t="s">
        <v>460</v>
      </c>
      <c r="D727" s="127"/>
      <c r="E727" s="118">
        <v>3</v>
      </c>
      <c r="F727" s="128"/>
      <c r="G727" s="129">
        <f t="shared" si="11"/>
        <v>0</v>
      </c>
      <c r="H727" s="30"/>
    </row>
    <row r="728" spans="1:8" x14ac:dyDescent="0.2">
      <c r="A728" s="242" t="s">
        <v>806</v>
      </c>
      <c r="B728" s="118" t="s">
        <v>462</v>
      </c>
      <c r="C728" s="118" t="s">
        <v>460</v>
      </c>
      <c r="D728" s="127"/>
      <c r="E728" s="118">
        <v>6</v>
      </c>
      <c r="F728" s="128"/>
      <c r="G728" s="129">
        <f t="shared" si="11"/>
        <v>0</v>
      </c>
      <c r="H728" s="30"/>
    </row>
    <row r="729" spans="1:8" x14ac:dyDescent="0.2">
      <c r="A729" s="242" t="s">
        <v>806</v>
      </c>
      <c r="B729" s="118" t="s">
        <v>463</v>
      </c>
      <c r="C729" s="118" t="s">
        <v>460</v>
      </c>
      <c r="D729" s="127"/>
      <c r="E729" s="118">
        <v>3</v>
      </c>
      <c r="F729" s="128"/>
      <c r="G729" s="129">
        <f t="shared" si="11"/>
        <v>0</v>
      </c>
      <c r="H729" s="30"/>
    </row>
    <row r="730" spans="1:8" x14ac:dyDescent="0.2">
      <c r="A730" s="242" t="s">
        <v>806</v>
      </c>
      <c r="B730" s="118" t="s">
        <v>464</v>
      </c>
      <c r="C730" s="118" t="s">
        <v>460</v>
      </c>
      <c r="D730" s="127"/>
      <c r="E730" s="118">
        <v>1</v>
      </c>
      <c r="F730" s="128"/>
      <c r="G730" s="129">
        <f t="shared" si="11"/>
        <v>0</v>
      </c>
      <c r="H730" s="30"/>
    </row>
    <row r="731" spans="1:8" x14ac:dyDescent="0.2">
      <c r="A731" s="242" t="s">
        <v>806</v>
      </c>
      <c r="B731" s="118" t="s">
        <v>465</v>
      </c>
      <c r="C731" s="118" t="s">
        <v>460</v>
      </c>
      <c r="D731" s="127"/>
      <c r="E731" s="118">
        <v>1</v>
      </c>
      <c r="F731" s="128"/>
      <c r="G731" s="129">
        <f t="shared" si="11"/>
        <v>0</v>
      </c>
      <c r="H731" s="30"/>
    </row>
    <row r="732" spans="1:8" x14ac:dyDescent="0.2">
      <c r="A732" s="242" t="s">
        <v>806</v>
      </c>
      <c r="B732" s="118" t="s">
        <v>466</v>
      </c>
      <c r="C732" s="118" t="s">
        <v>460</v>
      </c>
      <c r="D732" s="127"/>
      <c r="E732" s="118">
        <v>1</v>
      </c>
      <c r="F732" s="128"/>
      <c r="G732" s="129">
        <f t="shared" si="11"/>
        <v>0</v>
      </c>
      <c r="H732" s="30"/>
    </row>
    <row r="733" spans="1:8" x14ac:dyDescent="0.2">
      <c r="A733" s="242" t="s">
        <v>806</v>
      </c>
      <c r="B733" s="133"/>
      <c r="C733" s="134"/>
      <c r="D733" s="134"/>
      <c r="E733" s="133"/>
      <c r="F733" s="133"/>
      <c r="G733" s="133"/>
      <c r="H733" s="30"/>
    </row>
    <row r="734" spans="1:8" x14ac:dyDescent="0.2">
      <c r="A734" s="272" t="s">
        <v>467</v>
      </c>
      <c r="B734" s="272"/>
      <c r="C734" s="272"/>
      <c r="D734" s="272"/>
      <c r="E734" s="272"/>
      <c r="F734" s="272"/>
      <c r="G734" s="272"/>
      <c r="H734" s="272"/>
    </row>
    <row r="735" spans="1:8" x14ac:dyDescent="0.2">
      <c r="A735" s="124"/>
      <c r="B735" s="124" t="s">
        <v>326</v>
      </c>
      <c r="C735" s="124" t="s">
        <v>327</v>
      </c>
      <c r="D735" s="124" t="s">
        <v>328</v>
      </c>
      <c r="E735" s="124" t="s">
        <v>329</v>
      </c>
      <c r="F735" s="124" t="s">
        <v>330</v>
      </c>
      <c r="G735" s="124" t="s">
        <v>331</v>
      </c>
      <c r="H735" s="30"/>
    </row>
    <row r="736" spans="1:8" x14ac:dyDescent="0.2">
      <c r="A736" s="125" t="s">
        <v>806</v>
      </c>
      <c r="B736" s="44" t="s">
        <v>468</v>
      </c>
      <c r="C736" s="44" t="s">
        <v>469</v>
      </c>
      <c r="D736" s="125"/>
      <c r="E736" s="44">
        <v>2</v>
      </c>
      <c r="F736" s="128"/>
      <c r="G736" s="129">
        <f>E736*F736</f>
        <v>0</v>
      </c>
      <c r="H736" s="30"/>
    </row>
    <row r="737" spans="1:8" x14ac:dyDescent="0.2">
      <c r="A737" s="125" t="s">
        <v>806</v>
      </c>
      <c r="B737" s="44" t="s">
        <v>470</v>
      </c>
      <c r="C737" s="135" t="s">
        <v>471</v>
      </c>
      <c r="D737" s="125"/>
      <c r="E737" s="44">
        <v>1</v>
      </c>
      <c r="F737" s="128"/>
      <c r="G737" s="129">
        <f>E737*F737</f>
        <v>0</v>
      </c>
      <c r="H737" s="30"/>
    </row>
    <row r="738" spans="1:8" x14ac:dyDescent="0.2">
      <c r="A738" s="125" t="s">
        <v>806</v>
      </c>
      <c r="B738" s="37"/>
      <c r="C738" s="136"/>
      <c r="D738" s="136"/>
      <c r="E738" s="37"/>
      <c r="F738" s="137"/>
      <c r="G738" s="137"/>
      <c r="H738" s="30"/>
    </row>
    <row r="739" spans="1:8" x14ac:dyDescent="0.2">
      <c r="A739" s="125" t="s">
        <v>806</v>
      </c>
      <c r="B739" s="37"/>
      <c r="C739" s="136"/>
      <c r="D739" s="136"/>
      <c r="E739" s="37"/>
      <c r="F739" s="137"/>
      <c r="G739" s="137"/>
      <c r="H739" s="256"/>
    </row>
    <row r="740" spans="1:8" x14ac:dyDescent="0.2">
      <c r="A740" s="216" t="s">
        <v>815</v>
      </c>
      <c r="B740" s="216"/>
      <c r="C740" s="217"/>
      <c r="D740" s="217"/>
      <c r="E740" s="216"/>
      <c r="F740" s="216" t="s">
        <v>809</v>
      </c>
      <c r="G740" s="218">
        <f>SUM(G736:G737)</f>
        <v>0</v>
      </c>
      <c r="H740" s="256"/>
    </row>
    <row r="741" spans="1:8" x14ac:dyDescent="0.2">
      <c r="A741" s="272" t="s">
        <v>472</v>
      </c>
      <c r="B741" s="272"/>
      <c r="C741" s="272"/>
      <c r="D741" s="272"/>
      <c r="E741" s="272"/>
      <c r="F741" s="272"/>
      <c r="G741" s="272"/>
      <c r="H741" s="272"/>
    </row>
    <row r="742" spans="1:8" x14ac:dyDescent="0.2">
      <c r="A742" s="124"/>
      <c r="B742" s="124" t="s">
        <v>326</v>
      </c>
      <c r="C742" s="124" t="s">
        <v>327</v>
      </c>
      <c r="D742" s="124" t="s">
        <v>328</v>
      </c>
      <c r="E742" s="124" t="s">
        <v>329</v>
      </c>
      <c r="F742" s="124" t="s">
        <v>330</v>
      </c>
      <c r="G742" s="124" t="s">
        <v>331</v>
      </c>
      <c r="H742" s="30"/>
    </row>
    <row r="743" spans="1:8" x14ac:dyDescent="0.2">
      <c r="A743" s="125" t="s">
        <v>806</v>
      </c>
      <c r="B743" s="138" t="s">
        <v>473</v>
      </c>
      <c r="C743" s="127" t="s">
        <v>474</v>
      </c>
      <c r="D743" s="127"/>
      <c r="E743" s="139">
        <v>20</v>
      </c>
      <c r="F743" s="129">
        <v>0</v>
      </c>
      <c r="G743" s="129">
        <f t="shared" ref="G743:G806" si="12">E743*F743</f>
        <v>0</v>
      </c>
      <c r="H743" s="30"/>
    </row>
    <row r="744" spans="1:8" x14ac:dyDescent="0.2">
      <c r="A744" s="125" t="s">
        <v>806</v>
      </c>
      <c r="B744" s="138" t="s">
        <v>475</v>
      </c>
      <c r="C744" s="127" t="s">
        <v>474</v>
      </c>
      <c r="D744" s="127"/>
      <c r="E744" s="139">
        <v>20</v>
      </c>
      <c r="F744" s="129">
        <v>0</v>
      </c>
      <c r="G744" s="129">
        <f t="shared" si="12"/>
        <v>0</v>
      </c>
      <c r="H744" s="30"/>
    </row>
    <row r="745" spans="1:8" x14ac:dyDescent="0.2">
      <c r="A745" s="125" t="s">
        <v>806</v>
      </c>
      <c r="B745" s="138" t="s">
        <v>476</v>
      </c>
      <c r="C745" s="127" t="s">
        <v>474</v>
      </c>
      <c r="D745" s="127"/>
      <c r="E745" s="139">
        <v>10</v>
      </c>
      <c r="F745" s="129">
        <v>0</v>
      </c>
      <c r="G745" s="129">
        <f t="shared" si="12"/>
        <v>0</v>
      </c>
      <c r="H745" s="30"/>
    </row>
    <row r="746" spans="1:8" x14ac:dyDescent="0.2">
      <c r="A746" s="125" t="s">
        <v>806</v>
      </c>
      <c r="B746" s="138" t="s">
        <v>476</v>
      </c>
      <c r="C746" s="127" t="s">
        <v>474</v>
      </c>
      <c r="D746" s="127"/>
      <c r="E746" s="139">
        <v>20</v>
      </c>
      <c r="F746" s="129">
        <v>0</v>
      </c>
      <c r="G746" s="129">
        <f t="shared" si="12"/>
        <v>0</v>
      </c>
      <c r="H746" s="30"/>
    </row>
    <row r="747" spans="1:8" x14ac:dyDescent="0.2">
      <c r="A747" s="125" t="s">
        <v>806</v>
      </c>
      <c r="B747" s="138" t="s">
        <v>477</v>
      </c>
      <c r="C747" s="127" t="s">
        <v>474</v>
      </c>
      <c r="D747" s="127"/>
      <c r="E747" s="139">
        <v>1</v>
      </c>
      <c r="F747" s="129">
        <v>0</v>
      </c>
      <c r="G747" s="129">
        <f t="shared" si="12"/>
        <v>0</v>
      </c>
      <c r="H747" s="30"/>
    </row>
    <row r="748" spans="1:8" x14ac:dyDescent="0.2">
      <c r="A748" s="125" t="s">
        <v>806</v>
      </c>
      <c r="B748" s="138" t="s">
        <v>478</v>
      </c>
      <c r="C748" s="127" t="s">
        <v>474</v>
      </c>
      <c r="D748" s="127"/>
      <c r="E748" s="139">
        <v>1</v>
      </c>
      <c r="F748" s="129">
        <v>0</v>
      </c>
      <c r="G748" s="129">
        <f t="shared" si="12"/>
        <v>0</v>
      </c>
      <c r="H748" s="30"/>
    </row>
    <row r="749" spans="1:8" x14ac:dyDescent="0.2">
      <c r="A749" s="125" t="s">
        <v>806</v>
      </c>
      <c r="B749" s="140" t="s">
        <v>479</v>
      </c>
      <c r="C749" s="127" t="s">
        <v>474</v>
      </c>
      <c r="D749" s="130"/>
      <c r="E749" s="141">
        <v>6</v>
      </c>
      <c r="F749" s="129">
        <v>0</v>
      </c>
      <c r="G749" s="129">
        <f t="shared" si="12"/>
        <v>0</v>
      </c>
      <c r="H749" s="30"/>
    </row>
    <row r="750" spans="1:8" x14ac:dyDescent="0.2">
      <c r="A750" s="125" t="s">
        <v>806</v>
      </c>
      <c r="B750" s="138" t="s">
        <v>480</v>
      </c>
      <c r="C750" s="127" t="s">
        <v>481</v>
      </c>
      <c r="D750" s="127"/>
      <c r="E750" s="139">
        <v>10</v>
      </c>
      <c r="F750" s="129">
        <v>0</v>
      </c>
      <c r="G750" s="129">
        <f t="shared" si="12"/>
        <v>0</v>
      </c>
      <c r="H750" s="30"/>
    </row>
    <row r="751" spans="1:8" x14ac:dyDescent="0.2">
      <c r="A751" s="125" t="s">
        <v>806</v>
      </c>
      <c r="B751" s="138" t="s">
        <v>482</v>
      </c>
      <c r="C751" s="127" t="s">
        <v>483</v>
      </c>
      <c r="D751" s="127"/>
      <c r="E751" s="139">
        <v>10</v>
      </c>
      <c r="F751" s="129">
        <v>0</v>
      </c>
      <c r="G751" s="129">
        <f t="shared" si="12"/>
        <v>0</v>
      </c>
      <c r="H751" s="30"/>
    </row>
    <row r="752" spans="1:8" x14ac:dyDescent="0.2">
      <c r="A752" s="125" t="s">
        <v>806</v>
      </c>
      <c r="B752" s="138" t="s">
        <v>484</v>
      </c>
      <c r="C752" s="127" t="s">
        <v>483</v>
      </c>
      <c r="D752" s="127"/>
      <c r="E752" s="139">
        <v>10</v>
      </c>
      <c r="F752" s="129">
        <v>0</v>
      </c>
      <c r="G752" s="129">
        <f t="shared" si="12"/>
        <v>0</v>
      </c>
      <c r="H752" s="30"/>
    </row>
    <row r="753" spans="1:8" x14ac:dyDescent="0.2">
      <c r="A753" s="125" t="s">
        <v>806</v>
      </c>
      <c r="B753" s="138" t="s">
        <v>485</v>
      </c>
      <c r="C753" s="127" t="s">
        <v>483</v>
      </c>
      <c r="D753" s="127"/>
      <c r="E753" s="139">
        <v>10</v>
      </c>
      <c r="F753" s="129">
        <v>0</v>
      </c>
      <c r="G753" s="129">
        <f t="shared" si="12"/>
        <v>0</v>
      </c>
      <c r="H753" s="30"/>
    </row>
    <row r="754" spans="1:8" x14ac:dyDescent="0.2">
      <c r="A754" s="125" t="s">
        <v>806</v>
      </c>
      <c r="B754" s="140" t="s">
        <v>486</v>
      </c>
      <c r="C754" s="127" t="s">
        <v>483</v>
      </c>
      <c r="D754" s="130"/>
      <c r="E754" s="141">
        <v>6</v>
      </c>
      <c r="F754" s="129">
        <v>0</v>
      </c>
      <c r="G754" s="129">
        <f t="shared" si="12"/>
        <v>0</v>
      </c>
      <c r="H754" s="30"/>
    </row>
    <row r="755" spans="1:8" x14ac:dyDescent="0.2">
      <c r="A755" s="125" t="s">
        <v>806</v>
      </c>
      <c r="B755" s="140" t="s">
        <v>487</v>
      </c>
      <c r="C755" s="127" t="s">
        <v>483</v>
      </c>
      <c r="D755" s="130"/>
      <c r="E755" s="141">
        <v>6</v>
      </c>
      <c r="F755" s="129">
        <v>0</v>
      </c>
      <c r="G755" s="129">
        <f t="shared" si="12"/>
        <v>0</v>
      </c>
      <c r="H755" s="30"/>
    </row>
    <row r="756" spans="1:8" x14ac:dyDescent="0.2">
      <c r="A756" s="125" t="s">
        <v>806</v>
      </c>
      <c r="B756" s="138" t="s">
        <v>488</v>
      </c>
      <c r="C756" s="127" t="s">
        <v>483</v>
      </c>
      <c r="D756" s="127"/>
      <c r="E756" s="139">
        <v>30</v>
      </c>
      <c r="F756" s="129">
        <v>0</v>
      </c>
      <c r="G756" s="129">
        <f t="shared" si="12"/>
        <v>0</v>
      </c>
      <c r="H756" s="30"/>
    </row>
    <row r="757" spans="1:8" x14ac:dyDescent="0.2">
      <c r="A757" s="125" t="s">
        <v>806</v>
      </c>
      <c r="B757" s="138" t="s">
        <v>489</v>
      </c>
      <c r="C757" s="127" t="s">
        <v>483</v>
      </c>
      <c r="D757" s="127"/>
      <c r="E757" s="139">
        <v>1</v>
      </c>
      <c r="F757" s="129">
        <v>0</v>
      </c>
      <c r="G757" s="129">
        <f t="shared" si="12"/>
        <v>0</v>
      </c>
      <c r="H757" s="30"/>
    </row>
    <row r="758" spans="1:8" x14ac:dyDescent="0.2">
      <c r="A758" s="125" t="s">
        <v>806</v>
      </c>
      <c r="B758" s="140" t="s">
        <v>490</v>
      </c>
      <c r="C758" s="127" t="s">
        <v>483</v>
      </c>
      <c r="D758" s="130"/>
      <c r="E758" s="141">
        <v>4</v>
      </c>
      <c r="F758" s="129">
        <v>0</v>
      </c>
      <c r="G758" s="129">
        <f t="shared" si="12"/>
        <v>0</v>
      </c>
      <c r="H758" s="30"/>
    </row>
    <row r="759" spans="1:8" x14ac:dyDescent="0.2">
      <c r="A759" s="125" t="s">
        <v>806</v>
      </c>
      <c r="B759" s="140" t="s">
        <v>491</v>
      </c>
      <c r="C759" s="127" t="s">
        <v>483</v>
      </c>
      <c r="D759" s="130"/>
      <c r="E759" s="141">
        <v>4</v>
      </c>
      <c r="F759" s="129">
        <v>0</v>
      </c>
      <c r="G759" s="129">
        <f t="shared" si="12"/>
        <v>0</v>
      </c>
      <c r="H759" s="30"/>
    </row>
    <row r="760" spans="1:8" x14ac:dyDescent="0.2">
      <c r="A760" s="125" t="s">
        <v>806</v>
      </c>
      <c r="B760" s="140" t="s">
        <v>492</v>
      </c>
      <c r="C760" s="127" t="s">
        <v>483</v>
      </c>
      <c r="D760" s="130"/>
      <c r="E760" s="141">
        <v>4</v>
      </c>
      <c r="F760" s="129">
        <v>0</v>
      </c>
      <c r="G760" s="129">
        <f t="shared" si="12"/>
        <v>0</v>
      </c>
      <c r="H760" s="30"/>
    </row>
    <row r="761" spans="1:8" x14ac:dyDescent="0.2">
      <c r="A761" s="125" t="s">
        <v>806</v>
      </c>
      <c r="B761" s="140" t="s">
        <v>493</v>
      </c>
      <c r="C761" s="127" t="s">
        <v>483</v>
      </c>
      <c r="D761" s="130"/>
      <c r="E761" s="141">
        <v>4</v>
      </c>
      <c r="F761" s="129">
        <v>0</v>
      </c>
      <c r="G761" s="129">
        <f t="shared" si="12"/>
        <v>0</v>
      </c>
      <c r="H761" s="30"/>
    </row>
    <row r="762" spans="1:8" x14ac:dyDescent="0.2">
      <c r="A762" s="125" t="s">
        <v>806</v>
      </c>
      <c r="B762" s="140" t="s">
        <v>494</v>
      </c>
      <c r="C762" s="127" t="s">
        <v>483</v>
      </c>
      <c r="D762" s="130"/>
      <c r="E762" s="141">
        <v>4</v>
      </c>
      <c r="F762" s="129">
        <v>0</v>
      </c>
      <c r="G762" s="129">
        <f t="shared" si="12"/>
        <v>0</v>
      </c>
      <c r="H762" s="30"/>
    </row>
    <row r="763" spans="1:8" x14ac:dyDescent="0.2">
      <c r="A763" s="125" t="s">
        <v>806</v>
      </c>
      <c r="B763" s="140" t="s">
        <v>495</v>
      </c>
      <c r="C763" s="127" t="s">
        <v>483</v>
      </c>
      <c r="D763" s="130"/>
      <c r="E763" s="141">
        <v>4</v>
      </c>
      <c r="F763" s="129">
        <v>0</v>
      </c>
      <c r="G763" s="129">
        <f t="shared" si="12"/>
        <v>0</v>
      </c>
      <c r="H763" s="30"/>
    </row>
    <row r="764" spans="1:8" x14ac:dyDescent="0.2">
      <c r="A764" s="125" t="s">
        <v>806</v>
      </c>
      <c r="B764" s="140" t="s">
        <v>496</v>
      </c>
      <c r="C764" s="127" t="s">
        <v>483</v>
      </c>
      <c r="D764" s="130"/>
      <c r="E764" s="141">
        <v>6</v>
      </c>
      <c r="F764" s="129">
        <v>0</v>
      </c>
      <c r="G764" s="129">
        <f t="shared" si="12"/>
        <v>0</v>
      </c>
      <c r="H764" s="30"/>
    </row>
    <row r="765" spans="1:8" x14ac:dyDescent="0.2">
      <c r="A765" s="125" t="s">
        <v>806</v>
      </c>
      <c r="B765" s="140" t="s">
        <v>497</v>
      </c>
      <c r="C765" s="127" t="s">
        <v>483</v>
      </c>
      <c r="D765" s="127"/>
      <c r="E765" s="139">
        <v>5</v>
      </c>
      <c r="F765" s="129">
        <v>0</v>
      </c>
      <c r="G765" s="129">
        <f t="shared" si="12"/>
        <v>0</v>
      </c>
      <c r="H765" s="30"/>
    </row>
    <row r="766" spans="1:8" x14ac:dyDescent="0.2">
      <c r="A766" s="125" t="s">
        <v>806</v>
      </c>
      <c r="B766" s="140" t="s">
        <v>498</v>
      </c>
      <c r="C766" s="127" t="s">
        <v>483</v>
      </c>
      <c r="D766" s="127"/>
      <c r="E766" s="139">
        <v>10</v>
      </c>
      <c r="F766" s="129">
        <v>0</v>
      </c>
      <c r="G766" s="129">
        <f t="shared" si="12"/>
        <v>0</v>
      </c>
      <c r="H766" s="30"/>
    </row>
    <row r="767" spans="1:8" x14ac:dyDescent="0.2">
      <c r="A767" s="125" t="s">
        <v>806</v>
      </c>
      <c r="B767" s="140" t="s">
        <v>499</v>
      </c>
      <c r="C767" s="127" t="s">
        <v>483</v>
      </c>
      <c r="D767" s="130"/>
      <c r="E767" s="141">
        <v>4</v>
      </c>
      <c r="F767" s="129">
        <v>0</v>
      </c>
      <c r="G767" s="129">
        <f t="shared" si="12"/>
        <v>0</v>
      </c>
      <c r="H767" s="30"/>
    </row>
    <row r="768" spans="1:8" x14ac:dyDescent="0.2">
      <c r="A768" s="125" t="s">
        <v>806</v>
      </c>
      <c r="B768" s="140" t="s">
        <v>500</v>
      </c>
      <c r="C768" s="127" t="s">
        <v>483</v>
      </c>
      <c r="D768" s="127"/>
      <c r="E768" s="139">
        <v>11</v>
      </c>
      <c r="F768" s="129">
        <v>0</v>
      </c>
      <c r="G768" s="129">
        <f t="shared" si="12"/>
        <v>0</v>
      </c>
      <c r="H768" s="30"/>
    </row>
    <row r="769" spans="1:8" x14ac:dyDescent="0.2">
      <c r="A769" s="125" t="s">
        <v>806</v>
      </c>
      <c r="B769" s="140" t="s">
        <v>501</v>
      </c>
      <c r="C769" s="127" t="s">
        <v>483</v>
      </c>
      <c r="D769" s="127"/>
      <c r="E769" s="139">
        <v>5</v>
      </c>
      <c r="F769" s="129">
        <v>0</v>
      </c>
      <c r="G769" s="129">
        <f t="shared" si="12"/>
        <v>0</v>
      </c>
      <c r="H769" s="30"/>
    </row>
    <row r="770" spans="1:8" x14ac:dyDescent="0.2">
      <c r="A770" s="125" t="s">
        <v>806</v>
      </c>
      <c r="B770" s="140" t="s">
        <v>502</v>
      </c>
      <c r="C770" s="127" t="s">
        <v>483</v>
      </c>
      <c r="D770" s="127"/>
      <c r="E770" s="139">
        <v>7</v>
      </c>
      <c r="F770" s="129">
        <v>0</v>
      </c>
      <c r="G770" s="129">
        <f t="shared" si="12"/>
        <v>0</v>
      </c>
      <c r="H770" s="30"/>
    </row>
    <row r="771" spans="1:8" x14ac:dyDescent="0.2">
      <c r="A771" s="125" t="s">
        <v>806</v>
      </c>
      <c r="B771" s="140" t="s">
        <v>503</v>
      </c>
      <c r="C771" s="127" t="s">
        <v>483</v>
      </c>
      <c r="D771" s="127"/>
      <c r="E771" s="139">
        <v>12</v>
      </c>
      <c r="F771" s="129">
        <v>0</v>
      </c>
      <c r="G771" s="129">
        <f t="shared" si="12"/>
        <v>0</v>
      </c>
      <c r="H771" s="30"/>
    </row>
    <row r="772" spans="1:8" x14ac:dyDescent="0.2">
      <c r="A772" s="125" t="s">
        <v>806</v>
      </c>
      <c r="B772" s="140" t="s">
        <v>504</v>
      </c>
      <c r="C772" s="127" t="s">
        <v>483</v>
      </c>
      <c r="D772" s="130"/>
      <c r="E772" s="141">
        <v>8</v>
      </c>
      <c r="F772" s="129">
        <v>0</v>
      </c>
      <c r="G772" s="129">
        <f t="shared" si="12"/>
        <v>0</v>
      </c>
      <c r="H772" s="30"/>
    </row>
    <row r="773" spans="1:8" x14ac:dyDescent="0.2">
      <c r="A773" s="125" t="s">
        <v>806</v>
      </c>
      <c r="B773" s="140" t="s">
        <v>505</v>
      </c>
      <c r="C773" s="127" t="s">
        <v>483</v>
      </c>
      <c r="D773" s="127"/>
      <c r="E773" s="139">
        <v>14</v>
      </c>
      <c r="F773" s="129">
        <v>0</v>
      </c>
      <c r="G773" s="129">
        <f t="shared" si="12"/>
        <v>0</v>
      </c>
      <c r="H773" s="30"/>
    </row>
    <row r="774" spans="1:8" x14ac:dyDescent="0.2">
      <c r="A774" s="125" t="s">
        <v>806</v>
      </c>
      <c r="B774" s="142" t="s">
        <v>506</v>
      </c>
      <c r="C774" s="127" t="s">
        <v>483</v>
      </c>
      <c r="D774" s="130"/>
      <c r="E774" s="141">
        <v>4</v>
      </c>
      <c r="F774" s="129">
        <v>0</v>
      </c>
      <c r="G774" s="129">
        <f t="shared" si="12"/>
        <v>0</v>
      </c>
      <c r="H774" s="30"/>
    </row>
    <row r="775" spans="1:8" x14ac:dyDescent="0.2">
      <c r="A775" s="125" t="s">
        <v>806</v>
      </c>
      <c r="B775" s="140" t="s">
        <v>507</v>
      </c>
      <c r="C775" s="127" t="s">
        <v>483</v>
      </c>
      <c r="D775" s="130"/>
      <c r="E775" s="141">
        <v>4</v>
      </c>
      <c r="F775" s="129">
        <v>0</v>
      </c>
      <c r="G775" s="129">
        <f t="shared" si="12"/>
        <v>0</v>
      </c>
      <c r="H775" s="30"/>
    </row>
    <row r="776" spans="1:8" x14ac:dyDescent="0.2">
      <c r="A776" s="125" t="s">
        <v>806</v>
      </c>
      <c r="B776" s="140" t="s">
        <v>508</v>
      </c>
      <c r="C776" s="127" t="s">
        <v>483</v>
      </c>
      <c r="D776" s="130"/>
      <c r="E776" s="141">
        <v>4</v>
      </c>
      <c r="F776" s="129">
        <v>0</v>
      </c>
      <c r="G776" s="129">
        <f t="shared" si="12"/>
        <v>0</v>
      </c>
      <c r="H776" s="30"/>
    </row>
    <row r="777" spans="1:8" x14ac:dyDescent="0.2">
      <c r="A777" s="125" t="s">
        <v>806</v>
      </c>
      <c r="B777" s="138" t="s">
        <v>509</v>
      </c>
      <c r="C777" s="127" t="s">
        <v>483</v>
      </c>
      <c r="D777" s="127"/>
      <c r="E777" s="139">
        <v>8</v>
      </c>
      <c r="F777" s="129">
        <v>0</v>
      </c>
      <c r="G777" s="129">
        <f t="shared" si="12"/>
        <v>0</v>
      </c>
      <c r="H777" s="30"/>
    </row>
    <row r="778" spans="1:8" x14ac:dyDescent="0.2">
      <c r="A778" s="125" t="s">
        <v>806</v>
      </c>
      <c r="B778" s="138" t="s">
        <v>510</v>
      </c>
      <c r="C778" s="127" t="s">
        <v>483</v>
      </c>
      <c r="D778" s="127"/>
      <c r="E778" s="139">
        <v>8</v>
      </c>
      <c r="F778" s="129">
        <v>0</v>
      </c>
      <c r="G778" s="129">
        <f t="shared" si="12"/>
        <v>0</v>
      </c>
      <c r="H778" s="30"/>
    </row>
    <row r="779" spans="1:8" x14ac:dyDescent="0.2">
      <c r="A779" s="125" t="s">
        <v>806</v>
      </c>
      <c r="B779" s="140" t="s">
        <v>511</v>
      </c>
      <c r="C779" s="127" t="s">
        <v>483</v>
      </c>
      <c r="D779" s="127"/>
      <c r="E779" s="139">
        <v>9</v>
      </c>
      <c r="F779" s="129">
        <v>0</v>
      </c>
      <c r="G779" s="129">
        <f t="shared" si="12"/>
        <v>0</v>
      </c>
      <c r="H779" s="30"/>
    </row>
    <row r="780" spans="1:8" x14ac:dyDescent="0.2">
      <c r="A780" s="125" t="s">
        <v>806</v>
      </c>
      <c r="B780" s="140" t="s">
        <v>512</v>
      </c>
      <c r="C780" s="127" t="s">
        <v>483</v>
      </c>
      <c r="D780" s="130"/>
      <c r="E780" s="141">
        <v>4</v>
      </c>
      <c r="F780" s="129">
        <v>0</v>
      </c>
      <c r="G780" s="129">
        <f t="shared" si="12"/>
        <v>0</v>
      </c>
      <c r="H780" s="30"/>
    </row>
    <row r="781" spans="1:8" x14ac:dyDescent="0.2">
      <c r="A781" s="125" t="s">
        <v>806</v>
      </c>
      <c r="B781" s="138" t="s">
        <v>513</v>
      </c>
      <c r="C781" s="127" t="s">
        <v>483</v>
      </c>
      <c r="D781" s="127"/>
      <c r="E781" s="139">
        <v>1</v>
      </c>
      <c r="F781" s="129">
        <v>0</v>
      </c>
      <c r="G781" s="129">
        <f t="shared" si="12"/>
        <v>0</v>
      </c>
      <c r="H781" s="30"/>
    </row>
    <row r="782" spans="1:8" x14ac:dyDescent="0.2">
      <c r="A782" s="125" t="s">
        <v>806</v>
      </c>
      <c r="B782" s="138" t="s">
        <v>514</v>
      </c>
      <c r="C782" s="127" t="s">
        <v>483</v>
      </c>
      <c r="D782" s="127"/>
      <c r="E782" s="139">
        <v>2</v>
      </c>
      <c r="F782" s="129">
        <v>0</v>
      </c>
      <c r="G782" s="129">
        <f t="shared" si="12"/>
        <v>0</v>
      </c>
      <c r="H782" s="30"/>
    </row>
    <row r="783" spans="1:8" x14ac:dyDescent="0.2">
      <c r="A783" s="125" t="s">
        <v>806</v>
      </c>
      <c r="B783" s="138" t="s">
        <v>515</v>
      </c>
      <c r="C783" s="127" t="s">
        <v>483</v>
      </c>
      <c r="D783" s="127"/>
      <c r="E783" s="139">
        <v>2</v>
      </c>
      <c r="F783" s="129">
        <v>0</v>
      </c>
      <c r="G783" s="129">
        <f t="shared" si="12"/>
        <v>0</v>
      </c>
      <c r="H783" s="30"/>
    </row>
    <row r="784" spans="1:8" x14ac:dyDescent="0.2">
      <c r="A784" s="125" t="s">
        <v>806</v>
      </c>
      <c r="B784" s="138" t="s">
        <v>516</v>
      </c>
      <c r="C784" s="127" t="s">
        <v>483</v>
      </c>
      <c r="D784" s="127"/>
      <c r="E784" s="139">
        <v>2</v>
      </c>
      <c r="F784" s="129">
        <v>0</v>
      </c>
      <c r="G784" s="129">
        <f t="shared" si="12"/>
        <v>0</v>
      </c>
      <c r="H784" s="30"/>
    </row>
    <row r="785" spans="1:8" x14ac:dyDescent="0.2">
      <c r="A785" s="125" t="s">
        <v>806</v>
      </c>
      <c r="B785" s="138" t="s">
        <v>517</v>
      </c>
      <c r="C785" s="127" t="s">
        <v>483</v>
      </c>
      <c r="D785" s="127"/>
      <c r="E785" s="139">
        <v>4</v>
      </c>
      <c r="F785" s="129">
        <v>0</v>
      </c>
      <c r="G785" s="129">
        <f t="shared" si="12"/>
        <v>0</v>
      </c>
      <c r="H785" s="30"/>
    </row>
    <row r="786" spans="1:8" x14ac:dyDescent="0.2">
      <c r="A786" s="125" t="s">
        <v>806</v>
      </c>
      <c r="B786" s="138" t="s">
        <v>518</v>
      </c>
      <c r="C786" s="127" t="s">
        <v>483</v>
      </c>
      <c r="D786" s="127"/>
      <c r="E786" s="139">
        <v>2</v>
      </c>
      <c r="F786" s="129">
        <v>0</v>
      </c>
      <c r="G786" s="129">
        <f t="shared" si="12"/>
        <v>0</v>
      </c>
      <c r="H786" s="30"/>
    </row>
    <row r="787" spans="1:8" x14ac:dyDescent="0.2">
      <c r="A787" s="125" t="s">
        <v>806</v>
      </c>
      <c r="B787" s="138" t="s">
        <v>519</v>
      </c>
      <c r="C787" s="127" t="s">
        <v>483</v>
      </c>
      <c r="D787" s="127"/>
      <c r="E787" s="139">
        <v>2</v>
      </c>
      <c r="F787" s="129">
        <v>0</v>
      </c>
      <c r="G787" s="129">
        <f t="shared" si="12"/>
        <v>0</v>
      </c>
      <c r="H787" s="30"/>
    </row>
    <row r="788" spans="1:8" x14ac:dyDescent="0.2">
      <c r="A788" s="125" t="s">
        <v>806</v>
      </c>
      <c r="B788" s="138" t="s">
        <v>520</v>
      </c>
      <c r="C788" s="127" t="s">
        <v>483</v>
      </c>
      <c r="D788" s="127"/>
      <c r="E788" s="139">
        <v>10</v>
      </c>
      <c r="F788" s="129">
        <v>0</v>
      </c>
      <c r="G788" s="129">
        <f t="shared" si="12"/>
        <v>0</v>
      </c>
      <c r="H788" s="30"/>
    </row>
    <row r="789" spans="1:8" x14ac:dyDescent="0.2">
      <c r="A789" s="125" t="s">
        <v>806</v>
      </c>
      <c r="B789" s="138" t="s">
        <v>521</v>
      </c>
      <c r="C789" s="127" t="s">
        <v>522</v>
      </c>
      <c r="D789" s="127"/>
      <c r="E789" s="139">
        <v>10</v>
      </c>
      <c r="F789" s="129">
        <v>0</v>
      </c>
      <c r="G789" s="129">
        <f t="shared" si="12"/>
        <v>0</v>
      </c>
      <c r="H789" s="30"/>
    </row>
    <row r="790" spans="1:8" x14ac:dyDescent="0.2">
      <c r="A790" s="125" t="s">
        <v>806</v>
      </c>
      <c r="B790" s="138" t="s">
        <v>523</v>
      </c>
      <c r="C790" s="127" t="s">
        <v>522</v>
      </c>
      <c r="D790" s="127"/>
      <c r="E790" s="139">
        <v>10</v>
      </c>
      <c r="F790" s="129">
        <v>0</v>
      </c>
      <c r="G790" s="129">
        <f t="shared" si="12"/>
        <v>0</v>
      </c>
      <c r="H790" s="30"/>
    </row>
    <row r="791" spans="1:8" x14ac:dyDescent="0.2">
      <c r="A791" s="125" t="s">
        <v>806</v>
      </c>
      <c r="B791" s="138" t="s">
        <v>524</v>
      </c>
      <c r="C791" s="127" t="s">
        <v>522</v>
      </c>
      <c r="D791" s="127"/>
      <c r="E791" s="139">
        <v>10</v>
      </c>
      <c r="F791" s="129">
        <v>0</v>
      </c>
      <c r="G791" s="129">
        <f t="shared" si="12"/>
        <v>0</v>
      </c>
      <c r="H791" s="30"/>
    </row>
    <row r="792" spans="1:8" x14ac:dyDescent="0.2">
      <c r="A792" s="125" t="s">
        <v>806</v>
      </c>
      <c r="B792" s="138" t="s">
        <v>525</v>
      </c>
      <c r="C792" s="127" t="s">
        <v>526</v>
      </c>
      <c r="D792" s="127"/>
      <c r="E792" s="139">
        <v>20</v>
      </c>
      <c r="F792" s="129">
        <v>0</v>
      </c>
      <c r="G792" s="129">
        <f t="shared" si="12"/>
        <v>0</v>
      </c>
      <c r="H792" s="30"/>
    </row>
    <row r="793" spans="1:8" x14ac:dyDescent="0.2">
      <c r="A793" s="125" t="s">
        <v>806</v>
      </c>
      <c r="B793" s="138" t="s">
        <v>527</v>
      </c>
      <c r="C793" s="127" t="s">
        <v>526</v>
      </c>
      <c r="D793" s="127"/>
      <c r="E793" s="139">
        <v>20</v>
      </c>
      <c r="F793" s="129">
        <v>0</v>
      </c>
      <c r="G793" s="129">
        <f t="shared" si="12"/>
        <v>0</v>
      </c>
      <c r="H793" s="30"/>
    </row>
    <row r="794" spans="1:8" x14ac:dyDescent="0.2">
      <c r="A794" s="125" t="s">
        <v>806</v>
      </c>
      <c r="B794" s="138" t="s">
        <v>528</v>
      </c>
      <c r="C794" s="127" t="s">
        <v>529</v>
      </c>
      <c r="D794" s="127"/>
      <c r="E794" s="139">
        <v>20</v>
      </c>
      <c r="F794" s="129">
        <v>0</v>
      </c>
      <c r="G794" s="129">
        <f t="shared" si="12"/>
        <v>0</v>
      </c>
      <c r="H794" s="30"/>
    </row>
    <row r="795" spans="1:8" x14ac:dyDescent="0.2">
      <c r="A795" s="125" t="s">
        <v>806</v>
      </c>
      <c r="B795" s="138" t="s">
        <v>530</v>
      </c>
      <c r="C795" s="127" t="s">
        <v>526</v>
      </c>
      <c r="D795" s="127"/>
      <c r="E795" s="139">
        <v>20</v>
      </c>
      <c r="F795" s="129">
        <v>0</v>
      </c>
      <c r="G795" s="129">
        <f t="shared" si="12"/>
        <v>0</v>
      </c>
      <c r="H795" s="30"/>
    </row>
    <row r="796" spans="1:8" x14ac:dyDescent="0.2">
      <c r="A796" s="125" t="s">
        <v>806</v>
      </c>
      <c r="B796" s="138" t="s">
        <v>531</v>
      </c>
      <c r="C796" s="127" t="s">
        <v>532</v>
      </c>
      <c r="D796" s="127"/>
      <c r="E796" s="139">
        <v>10</v>
      </c>
      <c r="F796" s="129">
        <v>0</v>
      </c>
      <c r="G796" s="129">
        <f t="shared" si="12"/>
        <v>0</v>
      </c>
      <c r="H796" s="30"/>
    </row>
    <row r="797" spans="1:8" x14ac:dyDescent="0.2">
      <c r="A797" s="125" t="s">
        <v>806</v>
      </c>
      <c r="B797" s="138" t="s">
        <v>533</v>
      </c>
      <c r="C797" s="127" t="s">
        <v>534</v>
      </c>
      <c r="D797" s="127"/>
      <c r="E797" s="139">
        <v>4</v>
      </c>
      <c r="F797" s="129">
        <v>0</v>
      </c>
      <c r="G797" s="129">
        <f t="shared" si="12"/>
        <v>0</v>
      </c>
      <c r="H797" s="30"/>
    </row>
    <row r="798" spans="1:8" x14ac:dyDescent="0.2">
      <c r="A798" s="125" t="s">
        <v>806</v>
      </c>
      <c r="B798" s="138" t="s">
        <v>535</v>
      </c>
      <c r="C798" s="127" t="s">
        <v>534</v>
      </c>
      <c r="D798" s="127"/>
      <c r="E798" s="139">
        <v>4</v>
      </c>
      <c r="F798" s="129">
        <v>0</v>
      </c>
      <c r="G798" s="129">
        <f t="shared" si="12"/>
        <v>0</v>
      </c>
      <c r="H798" s="30"/>
    </row>
    <row r="799" spans="1:8" x14ac:dyDescent="0.2">
      <c r="A799" s="125" t="s">
        <v>806</v>
      </c>
      <c r="B799" s="138" t="s">
        <v>536</v>
      </c>
      <c r="C799" s="127" t="s">
        <v>442</v>
      </c>
      <c r="D799" s="127"/>
      <c r="E799" s="139">
        <v>22</v>
      </c>
      <c r="F799" s="129">
        <v>0</v>
      </c>
      <c r="G799" s="129">
        <f t="shared" si="12"/>
        <v>0</v>
      </c>
      <c r="H799" s="30"/>
    </row>
    <row r="800" spans="1:8" x14ac:dyDescent="0.2">
      <c r="A800" s="125" t="s">
        <v>806</v>
      </c>
      <c r="B800" s="138" t="s">
        <v>537</v>
      </c>
      <c r="C800" s="127" t="s">
        <v>442</v>
      </c>
      <c r="D800" s="127"/>
      <c r="E800" s="139">
        <v>22</v>
      </c>
      <c r="F800" s="129">
        <v>0</v>
      </c>
      <c r="G800" s="129">
        <f t="shared" si="12"/>
        <v>0</v>
      </c>
      <c r="H800" s="30"/>
    </row>
    <row r="801" spans="1:88" x14ac:dyDescent="0.2">
      <c r="A801" s="125" t="s">
        <v>806</v>
      </c>
      <c r="B801" s="138" t="s">
        <v>538</v>
      </c>
      <c r="C801" s="127" t="s">
        <v>442</v>
      </c>
      <c r="D801" s="127"/>
      <c r="E801" s="139">
        <v>8</v>
      </c>
      <c r="F801" s="129">
        <v>0</v>
      </c>
      <c r="G801" s="129">
        <f t="shared" si="12"/>
        <v>0</v>
      </c>
      <c r="H801" s="30"/>
      <c r="I801" s="257"/>
      <c r="J801" s="257"/>
      <c r="K801" s="257"/>
      <c r="L801" s="257"/>
      <c r="M801" s="257"/>
      <c r="N801" s="257"/>
      <c r="O801" s="257"/>
      <c r="P801" s="257"/>
      <c r="Q801" s="257"/>
      <c r="R801" s="257"/>
      <c r="S801" s="257"/>
      <c r="T801" s="257"/>
      <c r="U801" s="257"/>
      <c r="V801" s="257"/>
      <c r="W801" s="257"/>
      <c r="X801" s="257"/>
      <c r="Y801" s="257"/>
      <c r="Z801" s="257"/>
      <c r="AA801" s="257"/>
      <c r="AB801" s="257"/>
      <c r="AC801" s="257"/>
      <c r="AD801" s="257"/>
      <c r="AE801" s="257"/>
      <c r="AF801" s="257"/>
      <c r="AG801" s="257"/>
      <c r="AH801" s="257"/>
      <c r="AI801" s="257"/>
      <c r="AJ801" s="257"/>
      <c r="AK801" s="257"/>
      <c r="AL801" s="257"/>
      <c r="AM801" s="257"/>
      <c r="AN801" s="257"/>
      <c r="AO801" s="257"/>
      <c r="AP801" s="257"/>
      <c r="AQ801" s="257"/>
      <c r="AR801" s="257"/>
      <c r="AS801" s="257"/>
      <c r="AT801" s="257"/>
      <c r="AU801" s="257"/>
      <c r="AV801" s="257"/>
      <c r="AW801" s="257"/>
      <c r="AX801" s="257"/>
      <c r="AY801" s="257"/>
      <c r="AZ801" s="257"/>
      <c r="BA801" s="257"/>
      <c r="BB801" s="257"/>
      <c r="BC801" s="257"/>
      <c r="BD801" s="257"/>
      <c r="BE801" s="257"/>
      <c r="BF801" s="257"/>
      <c r="BG801" s="257"/>
      <c r="BH801" s="257"/>
      <c r="BI801" s="257"/>
      <c r="BJ801" s="257"/>
      <c r="BK801" s="257"/>
      <c r="BL801" s="257"/>
      <c r="BM801" s="257"/>
      <c r="BN801" s="257"/>
      <c r="BO801" s="257"/>
      <c r="BP801" s="257"/>
      <c r="BQ801" s="257"/>
      <c r="BR801" s="257"/>
      <c r="BS801" s="257"/>
      <c r="BT801" s="257"/>
      <c r="BU801" s="257"/>
      <c r="BV801" s="257"/>
      <c r="BW801" s="257"/>
      <c r="BX801" s="257"/>
      <c r="BY801" s="257"/>
      <c r="BZ801" s="257"/>
      <c r="CA801" s="257"/>
      <c r="CB801" s="257"/>
      <c r="CC801" s="257"/>
      <c r="CD801" s="257"/>
      <c r="CE801" s="257"/>
      <c r="CF801" s="257"/>
      <c r="CG801" s="257"/>
      <c r="CH801" s="257"/>
      <c r="CI801" s="257"/>
      <c r="CJ801" s="257"/>
    </row>
    <row r="802" spans="1:88" s="220" customFormat="1" x14ac:dyDescent="0.2">
      <c r="A802" s="125" t="s">
        <v>806</v>
      </c>
      <c r="B802" s="138" t="s">
        <v>539</v>
      </c>
      <c r="C802" s="127" t="s">
        <v>442</v>
      </c>
      <c r="D802" s="127"/>
      <c r="E802" s="139">
        <v>6</v>
      </c>
      <c r="F802" s="129">
        <v>0</v>
      </c>
      <c r="G802" s="129">
        <f t="shared" si="12"/>
        <v>0</v>
      </c>
      <c r="H802" s="30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/>
      <c r="T802" s="257"/>
      <c r="U802" s="257"/>
      <c r="V802" s="257"/>
      <c r="W802" s="257"/>
      <c r="X802" s="257"/>
      <c r="Y802" s="257"/>
      <c r="Z802" s="257"/>
      <c r="AA802" s="257"/>
      <c r="AB802" s="257"/>
      <c r="AC802" s="257"/>
      <c r="AD802" s="257"/>
      <c r="AE802" s="257"/>
      <c r="AF802" s="257"/>
      <c r="AG802" s="257"/>
      <c r="AH802" s="257"/>
      <c r="AI802" s="257"/>
      <c r="AJ802" s="257"/>
      <c r="AK802" s="257"/>
      <c r="AL802" s="257"/>
      <c r="AM802" s="257"/>
      <c r="AN802" s="257"/>
      <c r="AO802" s="257"/>
      <c r="AP802" s="257"/>
      <c r="AQ802" s="257"/>
      <c r="AR802" s="257"/>
      <c r="AS802" s="257"/>
      <c r="AT802" s="257"/>
      <c r="AU802" s="257"/>
      <c r="AV802" s="257"/>
      <c r="AW802" s="257"/>
      <c r="AX802" s="257"/>
      <c r="AY802" s="257"/>
      <c r="AZ802" s="257"/>
      <c r="BA802" s="257"/>
      <c r="BB802" s="257"/>
      <c r="BC802" s="257"/>
      <c r="BD802" s="257"/>
      <c r="BE802" s="257"/>
      <c r="BF802" s="257"/>
      <c r="BG802" s="257"/>
      <c r="BH802" s="257"/>
      <c r="BI802" s="257"/>
      <c r="BJ802" s="257"/>
      <c r="BK802" s="257"/>
      <c r="BL802" s="257"/>
      <c r="BM802" s="257"/>
      <c r="BN802" s="257"/>
      <c r="BO802" s="257"/>
      <c r="BP802" s="257"/>
      <c r="BQ802" s="257"/>
      <c r="BR802" s="257"/>
      <c r="BS802" s="257"/>
      <c r="BT802" s="257"/>
      <c r="BU802" s="257"/>
      <c r="BV802" s="257"/>
      <c r="BW802" s="257"/>
      <c r="BX802" s="257"/>
      <c r="BY802" s="257"/>
      <c r="BZ802" s="257"/>
      <c r="CA802" s="257"/>
      <c r="CB802" s="257"/>
      <c r="CC802" s="257"/>
      <c r="CD802" s="257"/>
      <c r="CE802" s="257"/>
      <c r="CF802" s="257"/>
      <c r="CG802" s="257"/>
      <c r="CH802" s="257"/>
      <c r="CI802" s="257"/>
      <c r="CJ802" s="257"/>
    </row>
    <row r="803" spans="1:88" x14ac:dyDescent="0.2">
      <c r="A803" s="125" t="s">
        <v>806</v>
      </c>
      <c r="B803" s="138" t="s">
        <v>540</v>
      </c>
      <c r="C803" s="127" t="s">
        <v>442</v>
      </c>
      <c r="D803" s="127"/>
      <c r="E803" s="139">
        <v>2</v>
      </c>
      <c r="F803" s="129">
        <v>0</v>
      </c>
      <c r="G803" s="129">
        <f t="shared" si="12"/>
        <v>0</v>
      </c>
      <c r="H803" s="30"/>
    </row>
    <row r="804" spans="1:88" x14ac:dyDescent="0.2">
      <c r="A804" s="125" t="s">
        <v>806</v>
      </c>
      <c r="B804" s="138" t="s">
        <v>541</v>
      </c>
      <c r="C804" s="127" t="s">
        <v>542</v>
      </c>
      <c r="D804" s="127"/>
      <c r="E804" s="139">
        <v>5</v>
      </c>
      <c r="F804" s="129">
        <v>0</v>
      </c>
      <c r="G804" s="129">
        <f t="shared" si="12"/>
        <v>0</v>
      </c>
      <c r="H804" s="30"/>
    </row>
    <row r="805" spans="1:88" x14ac:dyDescent="0.2">
      <c r="A805" s="125" t="s">
        <v>806</v>
      </c>
      <c r="B805" s="138" t="s">
        <v>543</v>
      </c>
      <c r="C805" s="127" t="s">
        <v>483</v>
      </c>
      <c r="D805" s="127"/>
      <c r="E805" s="139">
        <v>1</v>
      </c>
      <c r="F805" s="129">
        <v>0</v>
      </c>
      <c r="G805" s="129">
        <f t="shared" si="12"/>
        <v>0</v>
      </c>
      <c r="H805" s="30"/>
    </row>
    <row r="806" spans="1:88" x14ac:dyDescent="0.2">
      <c r="A806" s="125" t="s">
        <v>806</v>
      </c>
      <c r="B806" s="138" t="s">
        <v>544</v>
      </c>
      <c r="C806" s="127" t="s">
        <v>483</v>
      </c>
      <c r="D806" s="127"/>
      <c r="E806" s="139">
        <v>1</v>
      </c>
      <c r="F806" s="129">
        <v>0</v>
      </c>
      <c r="G806" s="129">
        <f t="shared" si="12"/>
        <v>0</v>
      </c>
      <c r="H806" s="30"/>
    </row>
    <row r="807" spans="1:88" x14ac:dyDescent="0.2">
      <c r="A807" s="125" t="s">
        <v>806</v>
      </c>
      <c r="B807" s="143" t="s">
        <v>545</v>
      </c>
      <c r="C807" s="127" t="s">
        <v>483</v>
      </c>
      <c r="D807" s="127"/>
      <c r="E807" s="139">
        <v>1</v>
      </c>
      <c r="F807" s="129">
        <v>0</v>
      </c>
      <c r="G807" s="129">
        <f t="shared" ref="G807:G849" si="13">E807*F807</f>
        <v>0</v>
      </c>
      <c r="H807" s="30"/>
    </row>
    <row r="808" spans="1:88" x14ac:dyDescent="0.2">
      <c r="A808" s="125" t="s">
        <v>806</v>
      </c>
      <c r="B808" s="138" t="s">
        <v>546</v>
      </c>
      <c r="C808" s="127" t="s">
        <v>483</v>
      </c>
      <c r="D808" s="127"/>
      <c r="E808" s="139">
        <v>1</v>
      </c>
      <c r="F808" s="129">
        <v>0</v>
      </c>
      <c r="G808" s="129">
        <f t="shared" si="13"/>
        <v>0</v>
      </c>
      <c r="H808" s="30"/>
    </row>
    <row r="809" spans="1:88" x14ac:dyDescent="0.2">
      <c r="A809" s="125" t="s">
        <v>806</v>
      </c>
      <c r="B809" s="138" t="s">
        <v>547</v>
      </c>
      <c r="C809" s="127" t="s">
        <v>483</v>
      </c>
      <c r="D809" s="127"/>
      <c r="E809" s="139">
        <v>1</v>
      </c>
      <c r="F809" s="129">
        <v>0</v>
      </c>
      <c r="G809" s="129">
        <f t="shared" si="13"/>
        <v>0</v>
      </c>
      <c r="H809" s="30"/>
    </row>
    <row r="810" spans="1:88" x14ac:dyDescent="0.2">
      <c r="A810" s="125" t="s">
        <v>806</v>
      </c>
      <c r="B810" s="138" t="s">
        <v>548</v>
      </c>
      <c r="C810" s="127" t="s">
        <v>483</v>
      </c>
      <c r="D810" s="127"/>
      <c r="E810" s="139">
        <v>1</v>
      </c>
      <c r="F810" s="129">
        <v>0</v>
      </c>
      <c r="G810" s="129">
        <f t="shared" si="13"/>
        <v>0</v>
      </c>
      <c r="H810" s="30"/>
    </row>
    <row r="811" spans="1:88" x14ac:dyDescent="0.2">
      <c r="A811" s="125" t="s">
        <v>806</v>
      </c>
      <c r="B811" s="138" t="s">
        <v>549</v>
      </c>
      <c r="C811" s="127" t="s">
        <v>483</v>
      </c>
      <c r="D811" s="127"/>
      <c r="E811" s="139">
        <v>2</v>
      </c>
      <c r="F811" s="129">
        <v>0</v>
      </c>
      <c r="G811" s="129">
        <f t="shared" si="13"/>
        <v>0</v>
      </c>
      <c r="H811" s="30"/>
    </row>
    <row r="812" spans="1:88" x14ac:dyDescent="0.2">
      <c r="A812" s="125" t="s">
        <v>806</v>
      </c>
      <c r="B812" s="138" t="s">
        <v>550</v>
      </c>
      <c r="C812" s="127" t="s">
        <v>483</v>
      </c>
      <c r="D812" s="127"/>
      <c r="E812" s="139">
        <v>1</v>
      </c>
      <c r="F812" s="129">
        <v>0</v>
      </c>
      <c r="G812" s="129">
        <f t="shared" si="13"/>
        <v>0</v>
      </c>
      <c r="H812" s="30"/>
    </row>
    <row r="813" spans="1:88" x14ac:dyDescent="0.2">
      <c r="A813" s="125" t="s">
        <v>806</v>
      </c>
      <c r="B813" s="138" t="s">
        <v>551</v>
      </c>
      <c r="C813" s="127" t="s">
        <v>483</v>
      </c>
      <c r="D813" s="127"/>
      <c r="E813" s="139">
        <v>1</v>
      </c>
      <c r="F813" s="129">
        <v>0</v>
      </c>
      <c r="G813" s="129">
        <f t="shared" si="13"/>
        <v>0</v>
      </c>
      <c r="H813" s="30"/>
    </row>
    <row r="814" spans="1:88" x14ac:dyDescent="0.2">
      <c r="A814" s="125" t="s">
        <v>806</v>
      </c>
      <c r="B814" s="138" t="s">
        <v>552</v>
      </c>
      <c r="C814" s="127" t="s">
        <v>483</v>
      </c>
      <c r="D814" s="127"/>
      <c r="E814" s="139">
        <v>3</v>
      </c>
      <c r="F814" s="129">
        <v>0</v>
      </c>
      <c r="G814" s="129">
        <f t="shared" si="13"/>
        <v>0</v>
      </c>
      <c r="H814" s="30"/>
    </row>
    <row r="815" spans="1:88" x14ac:dyDescent="0.2">
      <c r="A815" s="125" t="s">
        <v>806</v>
      </c>
      <c r="B815" s="138" t="s">
        <v>553</v>
      </c>
      <c r="C815" s="127" t="s">
        <v>483</v>
      </c>
      <c r="D815" s="127"/>
      <c r="E815" s="139">
        <v>3</v>
      </c>
      <c r="F815" s="129">
        <v>0</v>
      </c>
      <c r="G815" s="129">
        <f t="shared" si="13"/>
        <v>0</v>
      </c>
      <c r="H815" s="30"/>
    </row>
    <row r="816" spans="1:88" x14ac:dyDescent="0.2">
      <c r="A816" s="125" t="s">
        <v>806</v>
      </c>
      <c r="B816" s="138" t="s">
        <v>554</v>
      </c>
      <c r="C816" s="127" t="s">
        <v>483</v>
      </c>
      <c r="D816" s="127"/>
      <c r="E816" s="139">
        <v>1</v>
      </c>
      <c r="F816" s="129">
        <v>0</v>
      </c>
      <c r="G816" s="129">
        <f t="shared" si="13"/>
        <v>0</v>
      </c>
      <c r="H816" s="30"/>
    </row>
    <row r="817" spans="1:8" x14ac:dyDescent="0.2">
      <c r="A817" s="125" t="s">
        <v>806</v>
      </c>
      <c r="B817" s="138" t="s">
        <v>555</v>
      </c>
      <c r="C817" s="127" t="s">
        <v>483</v>
      </c>
      <c r="D817" s="127"/>
      <c r="E817" s="139">
        <v>1</v>
      </c>
      <c r="F817" s="129">
        <v>0</v>
      </c>
      <c r="G817" s="129">
        <f t="shared" si="13"/>
        <v>0</v>
      </c>
      <c r="H817" s="30"/>
    </row>
    <row r="818" spans="1:8" x14ac:dyDescent="0.2">
      <c r="A818" s="125" t="s">
        <v>806</v>
      </c>
      <c r="B818" s="138" t="s">
        <v>556</v>
      </c>
      <c r="C818" s="127" t="s">
        <v>483</v>
      </c>
      <c r="D818" s="127"/>
      <c r="E818" s="139">
        <v>1</v>
      </c>
      <c r="F818" s="129">
        <v>0</v>
      </c>
      <c r="G818" s="129">
        <f t="shared" si="13"/>
        <v>0</v>
      </c>
      <c r="H818" s="30"/>
    </row>
    <row r="819" spans="1:8" x14ac:dyDescent="0.2">
      <c r="A819" s="125" t="s">
        <v>806</v>
      </c>
      <c r="B819" s="138" t="s">
        <v>557</v>
      </c>
      <c r="C819" s="127" t="s">
        <v>483</v>
      </c>
      <c r="D819" s="127"/>
      <c r="E819" s="139">
        <v>1</v>
      </c>
      <c r="F819" s="129">
        <v>0</v>
      </c>
      <c r="G819" s="129">
        <f t="shared" si="13"/>
        <v>0</v>
      </c>
      <c r="H819" s="30"/>
    </row>
    <row r="820" spans="1:8" x14ac:dyDescent="0.2">
      <c r="A820" s="125" t="s">
        <v>806</v>
      </c>
      <c r="B820" s="138" t="s">
        <v>558</v>
      </c>
      <c r="C820" s="127" t="s">
        <v>483</v>
      </c>
      <c r="D820" s="127"/>
      <c r="E820" s="139">
        <v>1</v>
      </c>
      <c r="F820" s="129">
        <v>0</v>
      </c>
      <c r="G820" s="129">
        <f t="shared" si="13"/>
        <v>0</v>
      </c>
      <c r="H820" s="30"/>
    </row>
    <row r="821" spans="1:8" x14ac:dyDescent="0.2">
      <c r="A821" s="125" t="s">
        <v>806</v>
      </c>
      <c r="B821" s="138" t="s">
        <v>559</v>
      </c>
      <c r="C821" s="127" t="s">
        <v>483</v>
      </c>
      <c r="D821" s="127"/>
      <c r="E821" s="139">
        <v>1</v>
      </c>
      <c r="F821" s="129">
        <v>0</v>
      </c>
      <c r="G821" s="129">
        <f t="shared" si="13"/>
        <v>0</v>
      </c>
      <c r="H821" s="30"/>
    </row>
    <row r="822" spans="1:8" x14ac:dyDescent="0.2">
      <c r="A822" s="125" t="s">
        <v>806</v>
      </c>
      <c r="B822" s="138" t="s">
        <v>560</v>
      </c>
      <c r="C822" s="127" t="s">
        <v>483</v>
      </c>
      <c r="D822" s="127"/>
      <c r="E822" s="139">
        <v>1</v>
      </c>
      <c r="F822" s="129">
        <v>0</v>
      </c>
      <c r="G822" s="129">
        <f t="shared" si="13"/>
        <v>0</v>
      </c>
      <c r="H822" s="30"/>
    </row>
    <row r="823" spans="1:8" x14ac:dyDescent="0.2">
      <c r="A823" s="125" t="s">
        <v>806</v>
      </c>
      <c r="B823" s="138" t="s">
        <v>561</v>
      </c>
      <c r="C823" s="127" t="s">
        <v>483</v>
      </c>
      <c r="D823" s="127"/>
      <c r="E823" s="139">
        <v>1</v>
      </c>
      <c r="F823" s="129">
        <v>0</v>
      </c>
      <c r="G823" s="129">
        <f t="shared" si="13"/>
        <v>0</v>
      </c>
      <c r="H823" s="30"/>
    </row>
    <row r="824" spans="1:8" x14ac:dyDescent="0.2">
      <c r="A824" s="125" t="s">
        <v>806</v>
      </c>
      <c r="B824" s="138" t="s">
        <v>562</v>
      </c>
      <c r="C824" s="127" t="s">
        <v>483</v>
      </c>
      <c r="D824" s="127"/>
      <c r="E824" s="139">
        <v>1</v>
      </c>
      <c r="F824" s="129">
        <v>0</v>
      </c>
      <c r="G824" s="129">
        <f t="shared" si="13"/>
        <v>0</v>
      </c>
      <c r="H824" s="30"/>
    </row>
    <row r="825" spans="1:8" x14ac:dyDescent="0.2">
      <c r="A825" s="125" t="s">
        <v>806</v>
      </c>
      <c r="B825" s="138" t="s">
        <v>563</v>
      </c>
      <c r="C825" s="127" t="s">
        <v>483</v>
      </c>
      <c r="D825" s="127"/>
      <c r="E825" s="139">
        <v>1</v>
      </c>
      <c r="F825" s="129">
        <v>0</v>
      </c>
      <c r="G825" s="129">
        <f t="shared" si="13"/>
        <v>0</v>
      </c>
      <c r="H825" s="30"/>
    </row>
    <row r="826" spans="1:8" x14ac:dyDescent="0.2">
      <c r="A826" s="125" t="s">
        <v>806</v>
      </c>
      <c r="B826" s="138" t="s">
        <v>564</v>
      </c>
      <c r="C826" s="127" t="s">
        <v>483</v>
      </c>
      <c r="D826" s="127"/>
      <c r="E826" s="139">
        <v>1</v>
      </c>
      <c r="F826" s="129">
        <v>0</v>
      </c>
      <c r="G826" s="129">
        <f t="shared" si="13"/>
        <v>0</v>
      </c>
      <c r="H826" s="30"/>
    </row>
    <row r="827" spans="1:8" x14ac:dyDescent="0.2">
      <c r="A827" s="125" t="s">
        <v>806</v>
      </c>
      <c r="B827" s="138" t="s">
        <v>565</v>
      </c>
      <c r="C827" s="127" t="s">
        <v>483</v>
      </c>
      <c r="D827" s="127"/>
      <c r="E827" s="139">
        <v>1</v>
      </c>
      <c r="F827" s="129">
        <v>0</v>
      </c>
      <c r="G827" s="129">
        <f t="shared" si="13"/>
        <v>0</v>
      </c>
      <c r="H827" s="30"/>
    </row>
    <row r="828" spans="1:8" x14ac:dyDescent="0.2">
      <c r="A828" s="125" t="s">
        <v>806</v>
      </c>
      <c r="B828" s="138" t="s">
        <v>566</v>
      </c>
      <c r="C828" s="127" t="s">
        <v>483</v>
      </c>
      <c r="D828" s="127"/>
      <c r="E828" s="139">
        <v>1</v>
      </c>
      <c r="F828" s="129">
        <v>0</v>
      </c>
      <c r="G828" s="129">
        <f t="shared" si="13"/>
        <v>0</v>
      </c>
      <c r="H828" s="30"/>
    </row>
    <row r="829" spans="1:8" x14ac:dyDescent="0.2">
      <c r="A829" s="125" t="s">
        <v>806</v>
      </c>
      <c r="B829" s="138" t="s">
        <v>567</v>
      </c>
      <c r="C829" s="127" t="s">
        <v>483</v>
      </c>
      <c r="D829" s="127"/>
      <c r="E829" s="139">
        <v>1</v>
      </c>
      <c r="F829" s="129">
        <v>0</v>
      </c>
      <c r="G829" s="129">
        <f t="shared" si="13"/>
        <v>0</v>
      </c>
      <c r="H829" s="30"/>
    </row>
    <row r="830" spans="1:8" x14ac:dyDescent="0.2">
      <c r="A830" s="125" t="s">
        <v>806</v>
      </c>
      <c r="B830" s="138" t="s">
        <v>568</v>
      </c>
      <c r="C830" s="127" t="s">
        <v>483</v>
      </c>
      <c r="D830" s="127"/>
      <c r="E830" s="139">
        <v>1</v>
      </c>
      <c r="F830" s="129">
        <v>0</v>
      </c>
      <c r="G830" s="129">
        <f t="shared" si="13"/>
        <v>0</v>
      </c>
      <c r="H830" s="30"/>
    </row>
    <row r="831" spans="1:8" x14ac:dyDescent="0.2">
      <c r="A831" s="125" t="s">
        <v>806</v>
      </c>
      <c r="B831" s="138" t="s">
        <v>569</v>
      </c>
      <c r="C831" s="127" t="s">
        <v>483</v>
      </c>
      <c r="D831" s="127"/>
      <c r="E831" s="139">
        <v>3</v>
      </c>
      <c r="F831" s="129">
        <v>0</v>
      </c>
      <c r="G831" s="129">
        <f t="shared" si="13"/>
        <v>0</v>
      </c>
      <c r="H831" s="30"/>
    </row>
    <row r="832" spans="1:8" x14ac:dyDescent="0.2">
      <c r="A832" s="125" t="s">
        <v>806</v>
      </c>
      <c r="B832" s="138" t="s">
        <v>570</v>
      </c>
      <c r="C832" s="127" t="s">
        <v>483</v>
      </c>
      <c r="D832" s="127"/>
      <c r="E832" s="139">
        <v>1</v>
      </c>
      <c r="F832" s="129">
        <v>0</v>
      </c>
      <c r="G832" s="129">
        <f t="shared" si="13"/>
        <v>0</v>
      </c>
      <c r="H832" s="30"/>
    </row>
    <row r="833" spans="1:8" x14ac:dyDescent="0.2">
      <c r="A833" s="125" t="s">
        <v>806</v>
      </c>
      <c r="B833" s="138" t="s">
        <v>571</v>
      </c>
      <c r="C833" s="127" t="s">
        <v>483</v>
      </c>
      <c r="D833" s="127"/>
      <c r="E833" s="139">
        <v>4</v>
      </c>
      <c r="F833" s="129">
        <v>0</v>
      </c>
      <c r="G833" s="129">
        <f t="shared" si="13"/>
        <v>0</v>
      </c>
      <c r="H833" s="30"/>
    </row>
    <row r="834" spans="1:8" x14ac:dyDescent="0.2">
      <c r="A834" s="125" t="s">
        <v>806</v>
      </c>
      <c r="B834" s="138" t="s">
        <v>572</v>
      </c>
      <c r="C834" s="127" t="s">
        <v>483</v>
      </c>
      <c r="D834" s="127"/>
      <c r="E834" s="139">
        <v>2</v>
      </c>
      <c r="F834" s="129">
        <v>0</v>
      </c>
      <c r="G834" s="129">
        <f t="shared" si="13"/>
        <v>0</v>
      </c>
      <c r="H834" s="30"/>
    </row>
    <row r="835" spans="1:8" x14ac:dyDescent="0.2">
      <c r="A835" s="125" t="s">
        <v>806</v>
      </c>
      <c r="B835" s="138" t="s">
        <v>573</v>
      </c>
      <c r="C835" s="127" t="s">
        <v>483</v>
      </c>
      <c r="D835" s="127"/>
      <c r="E835" s="139">
        <v>1</v>
      </c>
      <c r="F835" s="129">
        <v>0</v>
      </c>
      <c r="G835" s="129">
        <f t="shared" si="13"/>
        <v>0</v>
      </c>
      <c r="H835" s="30"/>
    </row>
    <row r="836" spans="1:8" x14ac:dyDescent="0.2">
      <c r="A836" s="125" t="s">
        <v>806</v>
      </c>
      <c r="B836" s="138" t="s">
        <v>574</v>
      </c>
      <c r="C836" s="127" t="s">
        <v>483</v>
      </c>
      <c r="D836" s="127"/>
      <c r="E836" s="139">
        <v>2</v>
      </c>
      <c r="F836" s="129">
        <v>0</v>
      </c>
      <c r="G836" s="129">
        <f t="shared" si="13"/>
        <v>0</v>
      </c>
      <c r="H836" s="30"/>
    </row>
    <row r="837" spans="1:8" x14ac:dyDescent="0.2">
      <c r="A837" s="125" t="s">
        <v>806</v>
      </c>
      <c r="B837" s="138" t="s">
        <v>575</v>
      </c>
      <c r="C837" s="127" t="s">
        <v>483</v>
      </c>
      <c r="D837" s="127"/>
      <c r="E837" s="139">
        <v>2</v>
      </c>
      <c r="F837" s="129">
        <v>0</v>
      </c>
      <c r="G837" s="129">
        <f t="shared" si="13"/>
        <v>0</v>
      </c>
      <c r="H837" s="30"/>
    </row>
    <row r="838" spans="1:8" x14ac:dyDescent="0.2">
      <c r="A838" s="125" t="s">
        <v>806</v>
      </c>
      <c r="B838" s="138" t="s">
        <v>576</v>
      </c>
      <c r="C838" s="127" t="s">
        <v>483</v>
      </c>
      <c r="D838" s="127"/>
      <c r="E838" s="139">
        <v>1</v>
      </c>
      <c r="F838" s="129">
        <v>0</v>
      </c>
      <c r="G838" s="129">
        <f t="shared" si="13"/>
        <v>0</v>
      </c>
      <c r="H838" s="30"/>
    </row>
    <row r="839" spans="1:8" x14ac:dyDescent="0.2">
      <c r="A839" s="125" t="s">
        <v>806</v>
      </c>
      <c r="B839" s="138" t="s">
        <v>577</v>
      </c>
      <c r="C839" s="127" t="s">
        <v>483</v>
      </c>
      <c r="D839" s="127"/>
      <c r="E839" s="139">
        <v>2</v>
      </c>
      <c r="F839" s="129">
        <v>0</v>
      </c>
      <c r="G839" s="129">
        <f t="shared" si="13"/>
        <v>0</v>
      </c>
      <c r="H839" s="30"/>
    </row>
    <row r="840" spans="1:8" x14ac:dyDescent="0.2">
      <c r="A840" s="125" t="s">
        <v>806</v>
      </c>
      <c r="B840" s="138" t="s">
        <v>578</v>
      </c>
      <c r="C840" s="127" t="s">
        <v>483</v>
      </c>
      <c r="D840" s="127"/>
      <c r="E840" s="139">
        <v>1</v>
      </c>
      <c r="F840" s="129">
        <v>0</v>
      </c>
      <c r="G840" s="129">
        <f t="shared" si="13"/>
        <v>0</v>
      </c>
      <c r="H840" s="30"/>
    </row>
    <row r="841" spans="1:8" x14ac:dyDescent="0.2">
      <c r="A841" s="125" t="s">
        <v>806</v>
      </c>
      <c r="B841" s="138" t="s">
        <v>579</v>
      </c>
      <c r="C841" s="127" t="s">
        <v>580</v>
      </c>
      <c r="D841" s="127"/>
      <c r="E841" s="139">
        <v>20</v>
      </c>
      <c r="F841" s="129">
        <v>0</v>
      </c>
      <c r="G841" s="129">
        <f t="shared" si="13"/>
        <v>0</v>
      </c>
      <c r="H841" s="30"/>
    </row>
    <row r="842" spans="1:8" x14ac:dyDescent="0.2">
      <c r="A842" s="125" t="s">
        <v>806</v>
      </c>
      <c r="B842" s="138" t="s">
        <v>581</v>
      </c>
      <c r="C842" s="127" t="s">
        <v>580</v>
      </c>
      <c r="D842" s="127"/>
      <c r="E842" s="139">
        <v>40</v>
      </c>
      <c r="F842" s="129">
        <v>0</v>
      </c>
      <c r="G842" s="129">
        <f t="shared" si="13"/>
        <v>0</v>
      </c>
      <c r="H842" s="30"/>
    </row>
    <row r="843" spans="1:8" x14ac:dyDescent="0.2">
      <c r="A843" s="125" t="s">
        <v>806</v>
      </c>
      <c r="B843" s="138" t="s">
        <v>582</v>
      </c>
      <c r="C843" s="127" t="s">
        <v>580</v>
      </c>
      <c r="D843" s="127"/>
      <c r="E843" s="139">
        <v>10</v>
      </c>
      <c r="F843" s="129">
        <v>0</v>
      </c>
      <c r="G843" s="129">
        <f t="shared" si="13"/>
        <v>0</v>
      </c>
      <c r="H843" s="30"/>
    </row>
    <row r="844" spans="1:8" x14ac:dyDescent="0.2">
      <c r="A844" s="125" t="s">
        <v>806</v>
      </c>
      <c r="B844" s="138" t="s">
        <v>583</v>
      </c>
      <c r="C844" s="127" t="s">
        <v>580</v>
      </c>
      <c r="D844" s="127"/>
      <c r="E844" s="139">
        <v>20</v>
      </c>
      <c r="F844" s="129">
        <v>0</v>
      </c>
      <c r="G844" s="129">
        <f t="shared" si="13"/>
        <v>0</v>
      </c>
      <c r="H844" s="30"/>
    </row>
    <row r="845" spans="1:8" x14ac:dyDescent="0.2">
      <c r="A845" s="125" t="s">
        <v>806</v>
      </c>
      <c r="B845" s="138" t="s">
        <v>584</v>
      </c>
      <c r="C845" s="127" t="s">
        <v>580</v>
      </c>
      <c r="D845" s="127"/>
      <c r="E845" s="139">
        <v>15</v>
      </c>
      <c r="F845" s="129">
        <v>0</v>
      </c>
      <c r="G845" s="129">
        <f t="shared" si="13"/>
        <v>0</v>
      </c>
      <c r="H845" s="30"/>
    </row>
    <row r="846" spans="1:8" x14ac:dyDescent="0.2">
      <c r="A846" s="125" t="s">
        <v>806</v>
      </c>
      <c r="B846" s="138" t="s">
        <v>585</v>
      </c>
      <c r="C846" s="127" t="s">
        <v>580</v>
      </c>
      <c r="D846" s="127"/>
      <c r="E846" s="139">
        <v>5</v>
      </c>
      <c r="F846" s="129">
        <v>0</v>
      </c>
      <c r="G846" s="129">
        <f t="shared" si="13"/>
        <v>0</v>
      </c>
      <c r="H846" s="30"/>
    </row>
    <row r="847" spans="1:8" x14ac:dyDescent="0.2">
      <c r="A847" s="125" t="s">
        <v>806</v>
      </c>
      <c r="B847" s="138" t="s">
        <v>586</v>
      </c>
      <c r="C847" s="127" t="s">
        <v>580</v>
      </c>
      <c r="D847" s="127"/>
      <c r="E847" s="139">
        <v>5</v>
      </c>
      <c r="F847" s="129">
        <v>0</v>
      </c>
      <c r="G847" s="129">
        <f t="shared" si="13"/>
        <v>0</v>
      </c>
      <c r="H847" s="30"/>
    </row>
    <row r="848" spans="1:8" x14ac:dyDescent="0.2">
      <c r="A848" s="125" t="s">
        <v>806</v>
      </c>
      <c r="B848" s="138" t="s">
        <v>587</v>
      </c>
      <c r="C848" s="127"/>
      <c r="D848" s="127"/>
      <c r="E848" s="139">
        <v>1</v>
      </c>
      <c r="F848" s="129">
        <v>0</v>
      </c>
      <c r="G848" s="129">
        <f t="shared" si="13"/>
        <v>0</v>
      </c>
      <c r="H848" s="30"/>
    </row>
    <row r="849" spans="1:8" x14ac:dyDescent="0.2">
      <c r="A849" s="125" t="s">
        <v>806</v>
      </c>
      <c r="B849" s="138" t="s">
        <v>588</v>
      </c>
      <c r="C849" s="127"/>
      <c r="D849" s="127"/>
      <c r="E849" s="139">
        <v>2</v>
      </c>
      <c r="F849" s="129">
        <v>0</v>
      </c>
      <c r="G849" s="129">
        <f t="shared" si="13"/>
        <v>0</v>
      </c>
      <c r="H849" s="30"/>
    </row>
    <row r="850" spans="1:8" x14ac:dyDescent="0.2">
      <c r="A850" s="125" t="s">
        <v>806</v>
      </c>
      <c r="D850" s="30"/>
      <c r="H850" s="30"/>
    </row>
    <row r="851" spans="1:8" x14ac:dyDescent="0.2">
      <c r="A851" s="125" t="s">
        <v>806</v>
      </c>
      <c r="D851" s="30"/>
      <c r="H851" s="30"/>
    </row>
    <row r="852" spans="1:8" x14ac:dyDescent="0.2">
      <c r="A852" s="272" t="s">
        <v>589</v>
      </c>
      <c r="B852" s="272"/>
      <c r="C852" s="272"/>
      <c r="D852" s="272"/>
      <c r="E852" s="272"/>
      <c r="F852" s="272"/>
      <c r="G852" s="272"/>
      <c r="H852" s="272"/>
    </row>
    <row r="853" spans="1:8" x14ac:dyDescent="0.2">
      <c r="A853" s="124"/>
      <c r="B853" s="124" t="s">
        <v>326</v>
      </c>
      <c r="C853" s="124" t="s">
        <v>327</v>
      </c>
      <c r="D853" s="124" t="s">
        <v>328</v>
      </c>
      <c r="E853" s="124" t="s">
        <v>329</v>
      </c>
      <c r="F853" s="124" t="s">
        <v>330</v>
      </c>
      <c r="G853" s="124" t="s">
        <v>331</v>
      </c>
      <c r="H853" s="30"/>
    </row>
    <row r="854" spans="1:8" x14ac:dyDescent="0.2">
      <c r="A854" s="125">
        <v>1</v>
      </c>
      <c r="B854" s="127" t="s">
        <v>590</v>
      </c>
      <c r="C854" s="127" t="s">
        <v>483</v>
      </c>
      <c r="D854" s="125"/>
      <c r="E854" s="144">
        <v>20</v>
      </c>
      <c r="F854" s="129">
        <v>0</v>
      </c>
      <c r="G854" s="129">
        <f t="shared" ref="G854:G872" si="14">E854*F854</f>
        <v>0</v>
      </c>
      <c r="H854" s="30"/>
    </row>
    <row r="855" spans="1:8" x14ac:dyDescent="0.2">
      <c r="A855" s="125">
        <v>2</v>
      </c>
      <c r="B855" s="127" t="s">
        <v>591</v>
      </c>
      <c r="C855" s="127" t="s">
        <v>483</v>
      </c>
      <c r="D855" s="125"/>
      <c r="E855" s="145">
        <v>20</v>
      </c>
      <c r="F855" s="129">
        <v>0</v>
      </c>
      <c r="G855" s="129">
        <f t="shared" si="14"/>
        <v>0</v>
      </c>
      <c r="H855" s="30"/>
    </row>
    <row r="856" spans="1:8" x14ac:dyDescent="0.2">
      <c r="A856" s="125">
        <v>3</v>
      </c>
      <c r="B856" s="127" t="s">
        <v>592</v>
      </c>
      <c r="C856" s="127" t="s">
        <v>483</v>
      </c>
      <c r="D856" s="125"/>
      <c r="E856" s="145">
        <v>20</v>
      </c>
      <c r="F856" s="129">
        <v>0</v>
      </c>
      <c r="G856" s="129">
        <f t="shared" si="14"/>
        <v>0</v>
      </c>
      <c r="H856" s="30"/>
    </row>
    <row r="857" spans="1:8" x14ac:dyDescent="0.2">
      <c r="A857" s="125">
        <v>4</v>
      </c>
      <c r="B857" s="127" t="s">
        <v>593</v>
      </c>
      <c r="C857" s="127" t="s">
        <v>483</v>
      </c>
      <c r="D857" s="125"/>
      <c r="E857" s="145">
        <v>6</v>
      </c>
      <c r="F857" s="129">
        <v>0</v>
      </c>
      <c r="G857" s="129">
        <f t="shared" si="14"/>
        <v>0</v>
      </c>
      <c r="H857" s="30"/>
    </row>
    <row r="858" spans="1:8" x14ac:dyDescent="0.2">
      <c r="A858" s="125">
        <v>5</v>
      </c>
      <c r="B858" s="127" t="s">
        <v>594</v>
      </c>
      <c r="C858" s="127" t="s">
        <v>483</v>
      </c>
      <c r="D858" s="125"/>
      <c r="E858" s="145">
        <v>6</v>
      </c>
      <c r="F858" s="129">
        <v>0</v>
      </c>
      <c r="G858" s="129">
        <f t="shared" si="14"/>
        <v>0</v>
      </c>
      <c r="H858" s="30"/>
    </row>
    <row r="859" spans="1:8" x14ac:dyDescent="0.2">
      <c r="A859" s="125">
        <v>6</v>
      </c>
      <c r="B859" s="127" t="s">
        <v>595</v>
      </c>
      <c r="C859" s="127" t="s">
        <v>483</v>
      </c>
      <c r="D859" s="125"/>
      <c r="E859" s="145">
        <v>6</v>
      </c>
      <c r="F859" s="129">
        <v>0</v>
      </c>
      <c r="G859" s="129">
        <f t="shared" si="14"/>
        <v>0</v>
      </c>
      <c r="H859" s="30"/>
    </row>
    <row r="860" spans="1:8" x14ac:dyDescent="0.2">
      <c r="A860" s="125">
        <v>7</v>
      </c>
      <c r="B860" s="127" t="s">
        <v>596</v>
      </c>
      <c r="C860" s="127" t="s">
        <v>483</v>
      </c>
      <c r="D860" s="125"/>
      <c r="E860" s="145">
        <v>3</v>
      </c>
      <c r="F860" s="129">
        <v>0</v>
      </c>
      <c r="G860" s="129">
        <f t="shared" si="14"/>
        <v>0</v>
      </c>
      <c r="H860" s="30"/>
    </row>
    <row r="861" spans="1:8" x14ac:dyDescent="0.2">
      <c r="A861" s="125">
        <v>8</v>
      </c>
      <c r="B861" s="127" t="s">
        <v>597</v>
      </c>
      <c r="C861" s="127" t="s">
        <v>483</v>
      </c>
      <c r="D861" s="125"/>
      <c r="E861" s="145">
        <v>3</v>
      </c>
      <c r="F861" s="129">
        <v>0</v>
      </c>
      <c r="G861" s="129">
        <f t="shared" si="14"/>
        <v>0</v>
      </c>
      <c r="H861" s="30"/>
    </row>
    <row r="862" spans="1:8" x14ac:dyDescent="0.2">
      <c r="A862" s="125">
        <v>9</v>
      </c>
      <c r="B862" s="127" t="s">
        <v>598</v>
      </c>
      <c r="C862" s="127" t="s">
        <v>483</v>
      </c>
      <c r="D862" s="125"/>
      <c r="E862" s="145">
        <v>3</v>
      </c>
      <c r="F862" s="129">
        <v>0</v>
      </c>
      <c r="G862" s="129">
        <f t="shared" si="14"/>
        <v>0</v>
      </c>
      <c r="H862" s="30"/>
    </row>
    <row r="863" spans="1:8" x14ac:dyDescent="0.2">
      <c r="A863" s="125">
        <v>10</v>
      </c>
      <c r="B863" s="127" t="s">
        <v>599</v>
      </c>
      <c r="C863" s="127" t="s">
        <v>483</v>
      </c>
      <c r="D863" s="125"/>
      <c r="E863" s="145">
        <v>3</v>
      </c>
      <c r="F863" s="129">
        <v>0</v>
      </c>
      <c r="G863" s="129">
        <f t="shared" si="14"/>
        <v>0</v>
      </c>
      <c r="H863" s="30"/>
    </row>
    <row r="864" spans="1:8" x14ac:dyDescent="0.2">
      <c r="A864" s="125">
        <v>11</v>
      </c>
      <c r="B864" s="127" t="s">
        <v>600</v>
      </c>
      <c r="C864" s="127" t="s">
        <v>483</v>
      </c>
      <c r="D864" s="125"/>
      <c r="E864" s="145">
        <v>3</v>
      </c>
      <c r="F864" s="129">
        <v>0</v>
      </c>
      <c r="G864" s="129">
        <f t="shared" si="14"/>
        <v>0</v>
      </c>
      <c r="H864" s="30"/>
    </row>
    <row r="865" spans="1:8" x14ac:dyDescent="0.2">
      <c r="A865" s="125">
        <v>12</v>
      </c>
      <c r="B865" s="127" t="s">
        <v>601</v>
      </c>
      <c r="C865" s="127" t="s">
        <v>483</v>
      </c>
      <c r="D865" s="125"/>
      <c r="E865" s="145">
        <v>3</v>
      </c>
      <c r="F865" s="129">
        <v>0</v>
      </c>
      <c r="G865" s="129">
        <f t="shared" si="14"/>
        <v>0</v>
      </c>
      <c r="H865" s="30"/>
    </row>
    <row r="866" spans="1:8" x14ac:dyDescent="0.2">
      <c r="A866" s="125">
        <v>13</v>
      </c>
      <c r="B866" s="127" t="s">
        <v>578</v>
      </c>
      <c r="C866" s="127" t="s">
        <v>483</v>
      </c>
      <c r="D866" s="125"/>
      <c r="E866" s="145">
        <v>3</v>
      </c>
      <c r="F866" s="129">
        <v>0</v>
      </c>
      <c r="G866" s="129">
        <f t="shared" si="14"/>
        <v>0</v>
      </c>
      <c r="H866" s="30"/>
    </row>
    <row r="867" spans="1:8" x14ac:dyDescent="0.2">
      <c r="A867" s="125">
        <v>14</v>
      </c>
      <c r="B867" s="127" t="s">
        <v>602</v>
      </c>
      <c r="C867" s="127" t="s">
        <v>483</v>
      </c>
      <c r="D867" s="125"/>
      <c r="E867" s="145">
        <v>3</v>
      </c>
      <c r="F867" s="129">
        <v>0</v>
      </c>
      <c r="G867" s="129">
        <f t="shared" si="14"/>
        <v>0</v>
      </c>
      <c r="H867" s="30"/>
    </row>
    <row r="868" spans="1:8" x14ac:dyDescent="0.2">
      <c r="A868" s="125">
        <v>15</v>
      </c>
      <c r="B868" s="127" t="s">
        <v>603</v>
      </c>
      <c r="C868" s="127" t="s">
        <v>483</v>
      </c>
      <c r="D868" s="125"/>
      <c r="E868" s="145">
        <v>3</v>
      </c>
      <c r="F868" s="129">
        <v>0</v>
      </c>
      <c r="G868" s="129">
        <f t="shared" si="14"/>
        <v>0</v>
      </c>
      <c r="H868" s="30"/>
    </row>
    <row r="869" spans="1:8" x14ac:dyDescent="0.2">
      <c r="A869" s="125">
        <v>16</v>
      </c>
      <c r="B869" s="127" t="s">
        <v>604</v>
      </c>
      <c r="C869" s="127" t="s">
        <v>483</v>
      </c>
      <c r="D869" s="125"/>
      <c r="E869" s="145">
        <v>3</v>
      </c>
      <c r="F869" s="129">
        <v>0</v>
      </c>
      <c r="G869" s="129">
        <f t="shared" si="14"/>
        <v>0</v>
      </c>
      <c r="H869" s="30"/>
    </row>
    <row r="870" spans="1:8" x14ac:dyDescent="0.2">
      <c r="A870" s="125">
        <v>17</v>
      </c>
      <c r="B870" s="127" t="s">
        <v>605</v>
      </c>
      <c r="C870" s="127" t="s">
        <v>483</v>
      </c>
      <c r="D870" s="125"/>
      <c r="E870" s="145">
        <v>20</v>
      </c>
      <c r="F870" s="129">
        <v>0</v>
      </c>
      <c r="G870" s="129">
        <f t="shared" si="14"/>
        <v>0</v>
      </c>
      <c r="H870" s="30"/>
    </row>
    <row r="871" spans="1:8" x14ac:dyDescent="0.2">
      <c r="A871" s="125">
        <v>18</v>
      </c>
      <c r="B871" s="127" t="s">
        <v>420</v>
      </c>
      <c r="C871" s="127" t="s">
        <v>483</v>
      </c>
      <c r="D871" s="125"/>
      <c r="E871" s="145">
        <v>20</v>
      </c>
      <c r="F871" s="129">
        <v>0</v>
      </c>
      <c r="G871" s="129">
        <f t="shared" si="14"/>
        <v>0</v>
      </c>
      <c r="H871" s="30"/>
    </row>
    <row r="872" spans="1:8" x14ac:dyDescent="0.2">
      <c r="A872" s="125">
        <v>19</v>
      </c>
      <c r="B872" s="127" t="s">
        <v>421</v>
      </c>
      <c r="C872" s="127" t="s">
        <v>483</v>
      </c>
      <c r="D872" s="125"/>
      <c r="E872" s="145">
        <v>20</v>
      </c>
      <c r="F872" s="129">
        <v>0</v>
      </c>
      <c r="G872" s="129">
        <f t="shared" si="14"/>
        <v>0</v>
      </c>
      <c r="H872" s="30"/>
    </row>
    <row r="873" spans="1:8" x14ac:dyDescent="0.2">
      <c r="A873" s="216" t="s">
        <v>814</v>
      </c>
      <c r="B873" s="216"/>
      <c r="C873" s="217"/>
      <c r="D873" s="217"/>
      <c r="E873" s="216"/>
      <c r="F873" s="216" t="s">
        <v>808</v>
      </c>
      <c r="G873" s="218">
        <f>SUM(G869:G870)</f>
        <v>0</v>
      </c>
      <c r="H873" s="219"/>
    </row>
    <row r="874" spans="1:8" x14ac:dyDescent="0.2">
      <c r="A874" s="272" t="s">
        <v>606</v>
      </c>
      <c r="B874" s="272"/>
      <c r="C874" s="272"/>
      <c r="D874" s="272"/>
      <c r="E874" s="272"/>
      <c r="F874" s="272"/>
      <c r="G874" s="272"/>
      <c r="H874" s="272"/>
    </row>
    <row r="875" spans="1:8" x14ac:dyDescent="0.2">
      <c r="A875" s="124"/>
      <c r="B875" s="124" t="s">
        <v>326</v>
      </c>
      <c r="C875" s="124" t="s">
        <v>327</v>
      </c>
      <c r="D875" s="124" t="s">
        <v>328</v>
      </c>
      <c r="E875" s="124" t="s">
        <v>329</v>
      </c>
      <c r="F875" s="124" t="s">
        <v>330</v>
      </c>
      <c r="G875" s="124" t="s">
        <v>331</v>
      </c>
      <c r="H875" s="30"/>
    </row>
    <row r="876" spans="1:8" x14ac:dyDescent="0.2">
      <c r="A876" s="125" t="s">
        <v>806</v>
      </c>
      <c r="B876" s="138" t="s">
        <v>607</v>
      </c>
      <c r="C876" s="143" t="s">
        <v>423</v>
      </c>
      <c r="D876" s="127"/>
      <c r="E876" s="138">
        <v>10</v>
      </c>
      <c r="F876" s="129"/>
      <c r="G876" s="129">
        <f>E876*F876</f>
        <v>0</v>
      </c>
      <c r="H876" s="30"/>
    </row>
    <row r="877" spans="1:8" x14ac:dyDescent="0.2">
      <c r="A877" s="125" t="s">
        <v>806</v>
      </c>
      <c r="B877" s="138" t="s">
        <v>608</v>
      </c>
      <c r="C877" s="143" t="s">
        <v>423</v>
      </c>
      <c r="D877" s="127"/>
      <c r="E877" s="138">
        <v>10</v>
      </c>
      <c r="F877" s="146"/>
      <c r="G877" s="129">
        <f t="shared" ref="G877:G940" si="15">E877*F877</f>
        <v>0</v>
      </c>
      <c r="H877" s="30"/>
    </row>
    <row r="878" spans="1:8" x14ac:dyDescent="0.2">
      <c r="A878" s="125" t="s">
        <v>806</v>
      </c>
      <c r="B878" s="143" t="s">
        <v>609</v>
      </c>
      <c r="C878" s="143" t="s">
        <v>423</v>
      </c>
      <c r="D878" s="127"/>
      <c r="E878" s="138">
        <v>15</v>
      </c>
      <c r="F878" s="129"/>
      <c r="G878" s="129">
        <f t="shared" si="15"/>
        <v>0</v>
      </c>
      <c r="H878" s="30"/>
    </row>
    <row r="879" spans="1:8" x14ac:dyDescent="0.2">
      <c r="A879" s="125" t="s">
        <v>806</v>
      </c>
      <c r="B879" s="138" t="s">
        <v>610</v>
      </c>
      <c r="C879" s="143" t="s">
        <v>423</v>
      </c>
      <c r="D879" s="127"/>
      <c r="E879" s="138">
        <v>25</v>
      </c>
      <c r="F879" s="129"/>
      <c r="G879" s="129">
        <f t="shared" si="15"/>
        <v>0</v>
      </c>
      <c r="H879" s="30"/>
    </row>
    <row r="880" spans="1:8" x14ac:dyDescent="0.2">
      <c r="A880" s="125" t="s">
        <v>806</v>
      </c>
      <c r="B880" s="138" t="s">
        <v>611</v>
      </c>
      <c r="C880" s="143" t="s">
        <v>423</v>
      </c>
      <c r="D880" s="127"/>
      <c r="E880" s="138">
        <v>10</v>
      </c>
      <c r="F880" s="129"/>
      <c r="G880" s="129">
        <f t="shared" si="15"/>
        <v>0</v>
      </c>
      <c r="H880" s="30"/>
    </row>
    <row r="881" spans="1:8" x14ac:dyDescent="0.2">
      <c r="A881" s="125" t="s">
        <v>806</v>
      </c>
      <c r="B881" s="138" t="s">
        <v>612</v>
      </c>
      <c r="C881" s="143" t="s">
        <v>423</v>
      </c>
      <c r="D881" s="127"/>
      <c r="E881" s="138">
        <v>1</v>
      </c>
      <c r="F881" s="129"/>
      <c r="G881" s="129">
        <f t="shared" si="15"/>
        <v>0</v>
      </c>
      <c r="H881" s="30"/>
    </row>
    <row r="882" spans="1:8" x14ac:dyDescent="0.2">
      <c r="A882" s="125" t="s">
        <v>806</v>
      </c>
      <c r="B882" s="143" t="s">
        <v>613</v>
      </c>
      <c r="C882" s="143" t="s">
        <v>423</v>
      </c>
      <c r="D882" s="130"/>
      <c r="E882" s="138">
        <v>6</v>
      </c>
      <c r="F882" s="129"/>
      <c r="G882" s="129">
        <f t="shared" si="15"/>
        <v>0</v>
      </c>
      <c r="H882" s="30"/>
    </row>
    <row r="883" spans="1:8" x14ac:dyDescent="0.2">
      <c r="A883" s="125" t="s">
        <v>806</v>
      </c>
      <c r="B883" s="143" t="s">
        <v>614</v>
      </c>
      <c r="C883" s="143" t="s">
        <v>423</v>
      </c>
      <c r="D883" s="130"/>
      <c r="E883" s="138">
        <v>1</v>
      </c>
      <c r="F883" s="129"/>
      <c r="G883" s="129">
        <f t="shared" si="15"/>
        <v>0</v>
      </c>
      <c r="H883" s="30"/>
    </row>
    <row r="884" spans="1:8" x14ac:dyDescent="0.2">
      <c r="A884" s="125" t="s">
        <v>806</v>
      </c>
      <c r="B884" s="143" t="s">
        <v>615</v>
      </c>
      <c r="C884" s="143" t="s">
        <v>423</v>
      </c>
      <c r="D884" s="130"/>
      <c r="E884" s="138">
        <v>2</v>
      </c>
      <c r="F884" s="129"/>
      <c r="G884" s="129">
        <f t="shared" si="15"/>
        <v>0</v>
      </c>
      <c r="H884" s="30"/>
    </row>
    <row r="885" spans="1:8" x14ac:dyDescent="0.2">
      <c r="A885" s="125" t="s">
        <v>806</v>
      </c>
      <c r="B885" s="143" t="s">
        <v>616</v>
      </c>
      <c r="C885" s="143" t="s">
        <v>423</v>
      </c>
      <c r="D885" s="130"/>
      <c r="E885" s="138">
        <v>1</v>
      </c>
      <c r="F885" s="129"/>
      <c r="G885" s="129">
        <f t="shared" si="15"/>
        <v>0</v>
      </c>
      <c r="H885" s="30"/>
    </row>
    <row r="886" spans="1:8" x14ac:dyDescent="0.2">
      <c r="A886" s="125" t="s">
        <v>806</v>
      </c>
      <c r="B886" s="143" t="s">
        <v>617</v>
      </c>
      <c r="C886" s="143" t="s">
        <v>423</v>
      </c>
      <c r="D886" s="130"/>
      <c r="E886" s="138">
        <v>1</v>
      </c>
      <c r="F886" s="129"/>
      <c r="G886" s="129">
        <f t="shared" si="15"/>
        <v>0</v>
      </c>
      <c r="H886" s="30"/>
    </row>
    <row r="887" spans="1:8" x14ac:dyDescent="0.2">
      <c r="A887" s="125" t="s">
        <v>806</v>
      </c>
      <c r="B887" s="143" t="s">
        <v>618</v>
      </c>
      <c r="C887" s="143" t="s">
        <v>423</v>
      </c>
      <c r="D887" s="127"/>
      <c r="E887" s="138">
        <v>1</v>
      </c>
      <c r="F887" s="129"/>
      <c r="G887" s="129">
        <f t="shared" si="15"/>
        <v>0</v>
      </c>
      <c r="H887" s="30"/>
    </row>
    <row r="888" spans="1:8" ht="32" x14ac:dyDescent="0.2">
      <c r="A888" s="125" t="s">
        <v>806</v>
      </c>
      <c r="B888" s="143" t="s">
        <v>619</v>
      </c>
      <c r="C888" s="143" t="s">
        <v>620</v>
      </c>
      <c r="D888" s="130"/>
      <c r="E888" s="143">
        <v>10</v>
      </c>
      <c r="F888" s="129"/>
      <c r="G888" s="129">
        <f t="shared" si="15"/>
        <v>0</v>
      </c>
      <c r="H888" s="30"/>
    </row>
    <row r="889" spans="1:8" x14ac:dyDescent="0.2">
      <c r="A889" s="125" t="s">
        <v>806</v>
      </c>
      <c r="B889" s="143" t="s">
        <v>621</v>
      </c>
      <c r="C889" s="143" t="s">
        <v>362</v>
      </c>
      <c r="D889" s="127"/>
      <c r="E889" s="143">
        <v>10</v>
      </c>
      <c r="F889" s="129"/>
      <c r="G889" s="129">
        <f t="shared" si="15"/>
        <v>0</v>
      </c>
      <c r="H889" s="30"/>
    </row>
    <row r="890" spans="1:8" x14ac:dyDescent="0.2">
      <c r="A890" s="125" t="s">
        <v>806</v>
      </c>
      <c r="B890" s="138" t="s">
        <v>622</v>
      </c>
      <c r="C890" s="143" t="s">
        <v>362</v>
      </c>
      <c r="D890" s="127"/>
      <c r="E890" s="138">
        <v>15</v>
      </c>
      <c r="F890" s="129"/>
      <c r="G890" s="129">
        <f t="shared" si="15"/>
        <v>0</v>
      </c>
      <c r="H890" s="30"/>
    </row>
    <row r="891" spans="1:8" x14ac:dyDescent="0.2">
      <c r="A891" s="125" t="s">
        <v>806</v>
      </c>
      <c r="B891" s="143" t="s">
        <v>623</v>
      </c>
      <c r="C891" s="143" t="s">
        <v>362</v>
      </c>
      <c r="D891" s="127"/>
      <c r="E891" s="143">
        <v>5</v>
      </c>
      <c r="F891" s="129"/>
      <c r="G891" s="129">
        <f t="shared" si="15"/>
        <v>0</v>
      </c>
      <c r="H891" s="30"/>
    </row>
    <row r="892" spans="1:8" x14ac:dyDescent="0.2">
      <c r="A892" s="125" t="s">
        <v>806</v>
      </c>
      <c r="B892" s="138" t="s">
        <v>624</v>
      </c>
      <c r="C892" s="138" t="s">
        <v>625</v>
      </c>
      <c r="D892" s="130"/>
      <c r="E892" s="138">
        <v>5</v>
      </c>
      <c r="F892" s="129"/>
      <c r="G892" s="129">
        <f t="shared" si="15"/>
        <v>0</v>
      </c>
      <c r="H892" s="30"/>
    </row>
    <row r="893" spans="1:8" x14ac:dyDescent="0.2">
      <c r="A893" s="125" t="s">
        <v>806</v>
      </c>
      <c r="B893" s="138" t="s">
        <v>626</v>
      </c>
      <c r="C893" s="138" t="s">
        <v>625</v>
      </c>
      <c r="D893" s="130"/>
      <c r="E893" s="138">
        <v>5</v>
      </c>
      <c r="F893" s="129"/>
      <c r="G893" s="129">
        <f t="shared" si="15"/>
        <v>0</v>
      </c>
      <c r="H893" s="30"/>
    </row>
    <row r="894" spans="1:8" x14ac:dyDescent="0.2">
      <c r="A894" s="125" t="s">
        <v>806</v>
      </c>
      <c r="B894" s="138" t="s">
        <v>627</v>
      </c>
      <c r="C894" s="138" t="s">
        <v>625</v>
      </c>
      <c r="D894" s="127"/>
      <c r="E894" s="138">
        <v>5</v>
      </c>
      <c r="F894" s="129"/>
      <c r="G894" s="129">
        <f t="shared" si="15"/>
        <v>0</v>
      </c>
      <c r="H894" s="30"/>
    </row>
    <row r="895" spans="1:8" x14ac:dyDescent="0.2">
      <c r="A895" s="125" t="s">
        <v>806</v>
      </c>
      <c r="B895" s="138" t="s">
        <v>628</v>
      </c>
      <c r="C895" s="138" t="s">
        <v>625</v>
      </c>
      <c r="D895" s="127"/>
      <c r="E895" s="138">
        <v>1</v>
      </c>
      <c r="F895" s="129"/>
      <c r="G895" s="129">
        <f t="shared" si="15"/>
        <v>0</v>
      </c>
      <c r="H895" s="30"/>
    </row>
    <row r="896" spans="1:8" x14ac:dyDescent="0.2">
      <c r="A896" s="125" t="s">
        <v>806</v>
      </c>
      <c r="B896" s="138" t="s">
        <v>629</v>
      </c>
      <c r="C896" s="138" t="s">
        <v>625</v>
      </c>
      <c r="D896" s="130"/>
      <c r="E896" s="138">
        <v>5</v>
      </c>
      <c r="F896" s="129"/>
      <c r="G896" s="129">
        <f t="shared" si="15"/>
        <v>0</v>
      </c>
      <c r="H896" s="30"/>
    </row>
    <row r="897" spans="1:8" x14ac:dyDescent="0.2">
      <c r="A897" s="125" t="s">
        <v>806</v>
      </c>
      <c r="B897" s="138" t="s">
        <v>630</v>
      </c>
      <c r="C897" s="138" t="s">
        <v>625</v>
      </c>
      <c r="D897" s="127"/>
      <c r="E897" s="138">
        <v>1</v>
      </c>
      <c r="F897" s="129"/>
      <c r="G897" s="129">
        <f t="shared" si="15"/>
        <v>0</v>
      </c>
      <c r="H897" s="30"/>
    </row>
    <row r="898" spans="1:8" x14ac:dyDescent="0.2">
      <c r="A898" s="125" t="s">
        <v>806</v>
      </c>
      <c r="B898" s="138" t="s">
        <v>631</v>
      </c>
      <c r="C898" s="138" t="s">
        <v>632</v>
      </c>
      <c r="D898" s="127"/>
      <c r="E898" s="138">
        <v>25</v>
      </c>
      <c r="F898" s="146"/>
      <c r="G898" s="129">
        <f t="shared" si="15"/>
        <v>0</v>
      </c>
      <c r="H898" s="30"/>
    </row>
    <row r="899" spans="1:8" x14ac:dyDescent="0.2">
      <c r="A899" s="125" t="s">
        <v>806</v>
      </c>
      <c r="B899" s="138" t="s">
        <v>633</v>
      </c>
      <c r="C899" s="138" t="s">
        <v>632</v>
      </c>
      <c r="D899" s="127"/>
      <c r="E899" s="138">
        <v>10</v>
      </c>
      <c r="F899" s="146"/>
      <c r="G899" s="129">
        <f t="shared" si="15"/>
        <v>0</v>
      </c>
      <c r="H899" s="30"/>
    </row>
    <row r="900" spans="1:8" ht="32" x14ac:dyDescent="0.2">
      <c r="A900" s="125" t="s">
        <v>806</v>
      </c>
      <c r="B900" s="143" t="s">
        <v>634</v>
      </c>
      <c r="C900" s="143" t="s">
        <v>369</v>
      </c>
      <c r="D900" s="127"/>
      <c r="E900" s="143">
        <v>3</v>
      </c>
      <c r="F900" s="129"/>
      <c r="G900" s="129">
        <f t="shared" si="15"/>
        <v>0</v>
      </c>
      <c r="H900" s="30"/>
    </row>
    <row r="901" spans="1:8" ht="32" x14ac:dyDescent="0.2">
      <c r="A901" s="125" t="s">
        <v>806</v>
      </c>
      <c r="B901" s="143" t="s">
        <v>635</v>
      </c>
      <c r="C901" s="143" t="s">
        <v>369</v>
      </c>
      <c r="D901" s="127"/>
      <c r="E901" s="143">
        <v>3</v>
      </c>
      <c r="F901" s="129"/>
      <c r="G901" s="129">
        <f t="shared" si="15"/>
        <v>0</v>
      </c>
      <c r="H901" s="30"/>
    </row>
    <row r="902" spans="1:8" ht="32" x14ac:dyDescent="0.2">
      <c r="A902" s="125" t="s">
        <v>806</v>
      </c>
      <c r="B902" s="138" t="s">
        <v>636</v>
      </c>
      <c r="C902" s="143" t="s">
        <v>369</v>
      </c>
      <c r="D902" s="127"/>
      <c r="E902" s="147">
        <v>40</v>
      </c>
      <c r="F902" s="146"/>
      <c r="G902" s="129">
        <f t="shared" si="15"/>
        <v>0</v>
      </c>
      <c r="H902" s="30"/>
    </row>
    <row r="903" spans="1:8" ht="32" x14ac:dyDescent="0.2">
      <c r="A903" s="125" t="s">
        <v>806</v>
      </c>
      <c r="B903" s="143" t="s">
        <v>637</v>
      </c>
      <c r="C903" s="143" t="s">
        <v>369</v>
      </c>
      <c r="D903" s="127"/>
      <c r="E903" s="138">
        <v>2</v>
      </c>
      <c r="F903" s="129"/>
      <c r="G903" s="129">
        <f t="shared" si="15"/>
        <v>0</v>
      </c>
      <c r="H903" s="30"/>
    </row>
    <row r="904" spans="1:8" ht="32" x14ac:dyDescent="0.2">
      <c r="A904" s="125" t="s">
        <v>806</v>
      </c>
      <c r="B904" s="143" t="s">
        <v>638</v>
      </c>
      <c r="C904" s="143" t="s">
        <v>369</v>
      </c>
      <c r="D904" s="127"/>
      <c r="E904" s="138">
        <v>13</v>
      </c>
      <c r="F904" s="129"/>
      <c r="G904" s="129">
        <f t="shared" si="15"/>
        <v>0</v>
      </c>
      <c r="H904" s="30"/>
    </row>
    <row r="905" spans="1:8" ht="32" x14ac:dyDescent="0.2">
      <c r="A905" s="125" t="s">
        <v>806</v>
      </c>
      <c r="B905" s="143" t="s">
        <v>639</v>
      </c>
      <c r="C905" s="143" t="s">
        <v>369</v>
      </c>
      <c r="D905" s="127"/>
      <c r="E905" s="138">
        <v>4</v>
      </c>
      <c r="F905" s="129"/>
      <c r="G905" s="129">
        <f t="shared" si="15"/>
        <v>0</v>
      </c>
      <c r="H905" s="30"/>
    </row>
    <row r="906" spans="1:8" ht="32" x14ac:dyDescent="0.2">
      <c r="A906" s="125" t="s">
        <v>806</v>
      </c>
      <c r="B906" s="143" t="s">
        <v>640</v>
      </c>
      <c r="C906" s="143" t="s">
        <v>369</v>
      </c>
      <c r="D906" s="127"/>
      <c r="E906" s="138">
        <v>4</v>
      </c>
      <c r="F906" s="129"/>
      <c r="G906" s="129">
        <f t="shared" si="15"/>
        <v>0</v>
      </c>
      <c r="H906" s="30"/>
    </row>
    <row r="907" spans="1:8" ht="32" x14ac:dyDescent="0.2">
      <c r="A907" s="125" t="s">
        <v>806</v>
      </c>
      <c r="B907" s="138" t="s">
        <v>641</v>
      </c>
      <c r="C907" s="143" t="s">
        <v>369</v>
      </c>
      <c r="D907" s="127"/>
      <c r="E907" s="147">
        <v>30</v>
      </c>
      <c r="F907" s="146"/>
      <c r="G907" s="129">
        <f t="shared" si="15"/>
        <v>0</v>
      </c>
      <c r="H907" s="30"/>
    </row>
    <row r="908" spans="1:8" ht="32" x14ac:dyDescent="0.2">
      <c r="A908" s="125" t="s">
        <v>806</v>
      </c>
      <c r="B908" s="138" t="s">
        <v>642</v>
      </c>
      <c r="C908" s="143" t="s">
        <v>369</v>
      </c>
      <c r="D908" s="127"/>
      <c r="E908" s="147">
        <v>10</v>
      </c>
      <c r="F908" s="146"/>
      <c r="G908" s="129">
        <f t="shared" si="15"/>
        <v>0</v>
      </c>
      <c r="H908" s="30"/>
    </row>
    <row r="909" spans="1:8" ht="32" x14ac:dyDescent="0.2">
      <c r="A909" s="125" t="s">
        <v>806</v>
      </c>
      <c r="B909" s="138" t="s">
        <v>643</v>
      </c>
      <c r="C909" s="143" t="s">
        <v>369</v>
      </c>
      <c r="D909" s="127"/>
      <c r="E909" s="147">
        <v>1</v>
      </c>
      <c r="F909" s="146"/>
      <c r="G909" s="129">
        <f t="shared" si="15"/>
        <v>0</v>
      </c>
      <c r="H909" s="30"/>
    </row>
    <row r="910" spans="1:8" ht="32" x14ac:dyDescent="0.2">
      <c r="A910" s="125" t="s">
        <v>806</v>
      </c>
      <c r="B910" s="143" t="s">
        <v>644</v>
      </c>
      <c r="C910" s="143" t="s">
        <v>369</v>
      </c>
      <c r="D910" s="127"/>
      <c r="E910" s="138">
        <v>1</v>
      </c>
      <c r="F910" s="129"/>
      <c r="G910" s="129">
        <f t="shared" si="15"/>
        <v>0</v>
      </c>
      <c r="H910" s="30"/>
    </row>
    <row r="911" spans="1:8" ht="32" x14ac:dyDescent="0.2">
      <c r="A911" s="125" t="s">
        <v>806</v>
      </c>
      <c r="B911" s="143" t="s">
        <v>645</v>
      </c>
      <c r="C911" s="143" t="s">
        <v>369</v>
      </c>
      <c r="D911" s="127"/>
      <c r="E911" s="138">
        <v>1</v>
      </c>
      <c r="F911" s="129"/>
      <c r="G911" s="129">
        <f t="shared" si="15"/>
        <v>0</v>
      </c>
      <c r="H911" s="30"/>
    </row>
    <row r="912" spans="1:8" ht="32" x14ac:dyDescent="0.2">
      <c r="A912" s="125" t="s">
        <v>806</v>
      </c>
      <c r="B912" s="143" t="s">
        <v>646</v>
      </c>
      <c r="C912" s="143" t="s">
        <v>369</v>
      </c>
      <c r="D912" s="127"/>
      <c r="E912" s="138">
        <v>1</v>
      </c>
      <c r="F912" s="129"/>
      <c r="G912" s="129">
        <f t="shared" si="15"/>
        <v>0</v>
      </c>
      <c r="H912" s="30"/>
    </row>
    <row r="913" spans="1:8" ht="32" x14ac:dyDescent="0.2">
      <c r="A913" s="125" t="s">
        <v>806</v>
      </c>
      <c r="B913" s="143" t="s">
        <v>647</v>
      </c>
      <c r="C913" s="143" t="s">
        <v>369</v>
      </c>
      <c r="D913" s="127"/>
      <c r="E913" s="138">
        <v>1</v>
      </c>
      <c r="F913" s="129"/>
      <c r="G913" s="129">
        <f t="shared" si="15"/>
        <v>0</v>
      </c>
      <c r="H913" s="30"/>
    </row>
    <row r="914" spans="1:8" ht="32" x14ac:dyDescent="0.2">
      <c r="A914" s="125" t="s">
        <v>806</v>
      </c>
      <c r="B914" s="143" t="s">
        <v>648</v>
      </c>
      <c r="C914" s="143" t="s">
        <v>369</v>
      </c>
      <c r="D914" s="127"/>
      <c r="E914" s="138">
        <v>1</v>
      </c>
      <c r="F914" s="129"/>
      <c r="G914" s="129">
        <f t="shared" si="15"/>
        <v>0</v>
      </c>
      <c r="H914" s="30"/>
    </row>
    <row r="915" spans="1:8" ht="32" x14ac:dyDescent="0.2">
      <c r="A915" s="125" t="s">
        <v>806</v>
      </c>
      <c r="B915" s="143" t="s">
        <v>649</v>
      </c>
      <c r="C915" s="143" t="s">
        <v>369</v>
      </c>
      <c r="D915" s="127"/>
      <c r="E915" s="138">
        <v>1</v>
      </c>
      <c r="F915" s="129"/>
      <c r="G915" s="129">
        <f t="shared" si="15"/>
        <v>0</v>
      </c>
      <c r="H915" s="30"/>
    </row>
    <row r="916" spans="1:8" ht="32" x14ac:dyDescent="0.2">
      <c r="A916" s="125" t="s">
        <v>806</v>
      </c>
      <c r="B916" s="143" t="s">
        <v>650</v>
      </c>
      <c r="C916" s="143" t="s">
        <v>369</v>
      </c>
      <c r="D916" s="127"/>
      <c r="E916" s="138">
        <v>1</v>
      </c>
      <c r="F916" s="129"/>
      <c r="G916" s="129">
        <f t="shared" si="15"/>
        <v>0</v>
      </c>
      <c r="H916" s="30"/>
    </row>
    <row r="917" spans="1:8" ht="32" x14ac:dyDescent="0.2">
      <c r="A917" s="125" t="s">
        <v>806</v>
      </c>
      <c r="B917" s="143" t="s">
        <v>651</v>
      </c>
      <c r="C917" s="143" t="s">
        <v>369</v>
      </c>
      <c r="D917" s="127"/>
      <c r="E917" s="138">
        <v>1</v>
      </c>
      <c r="F917" s="129"/>
      <c r="G917" s="129">
        <f t="shared" si="15"/>
        <v>0</v>
      </c>
      <c r="H917" s="30"/>
    </row>
    <row r="918" spans="1:8" ht="32" x14ac:dyDescent="0.2">
      <c r="A918" s="125" t="s">
        <v>806</v>
      </c>
      <c r="B918" s="143" t="s">
        <v>652</v>
      </c>
      <c r="C918" s="143" t="s">
        <v>653</v>
      </c>
      <c r="D918" s="127"/>
      <c r="E918" s="143">
        <v>2</v>
      </c>
      <c r="F918" s="129"/>
      <c r="G918" s="129">
        <f t="shared" si="15"/>
        <v>0</v>
      </c>
      <c r="H918" s="30"/>
    </row>
    <row r="919" spans="1:8" ht="32" x14ac:dyDescent="0.2">
      <c r="A919" s="125" t="s">
        <v>806</v>
      </c>
      <c r="B919" s="143" t="s">
        <v>654</v>
      </c>
      <c r="C919" s="143" t="s">
        <v>653</v>
      </c>
      <c r="D919" s="127"/>
      <c r="E919" s="143">
        <v>2</v>
      </c>
      <c r="F919" s="129"/>
      <c r="G919" s="129">
        <f t="shared" si="15"/>
        <v>0</v>
      </c>
      <c r="H919" s="30"/>
    </row>
    <row r="920" spans="1:8" ht="32" x14ac:dyDescent="0.2">
      <c r="A920" s="125" t="s">
        <v>806</v>
      </c>
      <c r="B920" s="143" t="s">
        <v>655</v>
      </c>
      <c r="C920" s="143" t="s">
        <v>653</v>
      </c>
      <c r="D920" s="127"/>
      <c r="E920" s="138">
        <v>1</v>
      </c>
      <c r="F920" s="129"/>
      <c r="G920" s="129">
        <f t="shared" si="15"/>
        <v>0</v>
      </c>
      <c r="H920" s="30"/>
    </row>
    <row r="921" spans="1:8" ht="32" x14ac:dyDescent="0.2">
      <c r="A921" s="125" t="s">
        <v>806</v>
      </c>
      <c r="B921" s="143" t="s">
        <v>656</v>
      </c>
      <c r="C921" s="143" t="s">
        <v>653</v>
      </c>
      <c r="D921" s="127"/>
      <c r="E921" s="143">
        <v>3</v>
      </c>
      <c r="F921" s="129"/>
      <c r="G921" s="129">
        <f t="shared" si="15"/>
        <v>0</v>
      </c>
      <c r="H921" s="30"/>
    </row>
    <row r="922" spans="1:8" ht="32" x14ac:dyDescent="0.2">
      <c r="A922" s="125" t="s">
        <v>806</v>
      </c>
      <c r="B922" s="138" t="s">
        <v>657</v>
      </c>
      <c r="C922" s="143" t="s">
        <v>653</v>
      </c>
      <c r="D922" s="127"/>
      <c r="E922" s="138">
        <v>1</v>
      </c>
      <c r="F922" s="129"/>
      <c r="G922" s="129">
        <f t="shared" si="15"/>
        <v>0</v>
      </c>
      <c r="H922" s="30"/>
    </row>
    <row r="923" spans="1:8" ht="32" x14ac:dyDescent="0.2">
      <c r="A923" s="125" t="s">
        <v>806</v>
      </c>
      <c r="B923" s="138" t="s">
        <v>658</v>
      </c>
      <c r="C923" s="143" t="s">
        <v>653</v>
      </c>
      <c r="D923" s="127"/>
      <c r="E923" s="138">
        <v>3</v>
      </c>
      <c r="F923" s="129"/>
      <c r="G923" s="129">
        <f t="shared" si="15"/>
        <v>0</v>
      </c>
      <c r="H923" s="30"/>
    </row>
    <row r="924" spans="1:8" ht="32" x14ac:dyDescent="0.2">
      <c r="A924" s="125" t="s">
        <v>806</v>
      </c>
      <c r="B924" s="143" t="s">
        <v>659</v>
      </c>
      <c r="C924" s="143" t="s">
        <v>653</v>
      </c>
      <c r="D924" s="127"/>
      <c r="E924" s="143">
        <v>3</v>
      </c>
      <c r="F924" s="129"/>
      <c r="G924" s="129">
        <f t="shared" si="15"/>
        <v>0</v>
      </c>
      <c r="H924" s="30"/>
    </row>
    <row r="925" spans="1:8" ht="32" x14ac:dyDescent="0.2">
      <c r="A925" s="125" t="s">
        <v>806</v>
      </c>
      <c r="B925" s="143" t="s">
        <v>660</v>
      </c>
      <c r="C925" s="143" t="s">
        <v>653</v>
      </c>
      <c r="D925" s="127"/>
      <c r="E925" s="138">
        <v>1</v>
      </c>
      <c r="F925" s="129"/>
      <c r="G925" s="129">
        <f t="shared" si="15"/>
        <v>0</v>
      </c>
      <c r="H925" s="30"/>
    </row>
    <row r="926" spans="1:8" x14ac:dyDescent="0.2">
      <c r="A926" s="125" t="s">
        <v>806</v>
      </c>
      <c r="B926" s="138" t="s">
        <v>661</v>
      </c>
      <c r="C926" s="138" t="s">
        <v>632</v>
      </c>
      <c r="D926" s="127"/>
      <c r="E926" s="138">
        <v>15</v>
      </c>
      <c r="F926" s="146"/>
      <c r="G926" s="129">
        <f t="shared" si="15"/>
        <v>0</v>
      </c>
      <c r="H926" s="30"/>
    </row>
    <row r="927" spans="1:8" ht="32" x14ac:dyDescent="0.2">
      <c r="A927" s="125" t="s">
        <v>806</v>
      </c>
      <c r="B927" s="143" t="s">
        <v>662</v>
      </c>
      <c r="C927" s="143" t="s">
        <v>663</v>
      </c>
      <c r="D927" s="127"/>
      <c r="E927" s="143">
        <v>3</v>
      </c>
      <c r="F927" s="129"/>
      <c r="G927" s="129">
        <f t="shared" si="15"/>
        <v>0</v>
      </c>
      <c r="H927" s="30"/>
    </row>
    <row r="928" spans="1:8" ht="32" x14ac:dyDescent="0.2">
      <c r="A928" s="125" t="s">
        <v>806</v>
      </c>
      <c r="B928" s="138" t="s">
        <v>664</v>
      </c>
      <c r="C928" s="143" t="s">
        <v>663</v>
      </c>
      <c r="D928" s="127"/>
      <c r="E928" s="138">
        <v>5</v>
      </c>
      <c r="F928" s="129"/>
      <c r="G928" s="129">
        <f t="shared" si="15"/>
        <v>0</v>
      </c>
      <c r="H928" s="30"/>
    </row>
    <row r="929" spans="1:8" ht="32" x14ac:dyDescent="0.2">
      <c r="A929" s="125" t="s">
        <v>806</v>
      </c>
      <c r="B929" s="138" t="s">
        <v>626</v>
      </c>
      <c r="C929" s="143" t="s">
        <v>663</v>
      </c>
      <c r="D929" s="127"/>
      <c r="E929" s="138">
        <v>45</v>
      </c>
      <c r="F929" s="129"/>
      <c r="G929" s="129">
        <f t="shared" si="15"/>
        <v>0</v>
      </c>
      <c r="H929" s="30"/>
    </row>
    <row r="930" spans="1:8" ht="32" x14ac:dyDescent="0.2">
      <c r="A930" s="125" t="s">
        <v>806</v>
      </c>
      <c r="B930" s="138" t="s">
        <v>627</v>
      </c>
      <c r="C930" s="143" t="s">
        <v>663</v>
      </c>
      <c r="D930" s="127"/>
      <c r="E930" s="138">
        <v>5</v>
      </c>
      <c r="F930" s="129"/>
      <c r="G930" s="129">
        <f t="shared" si="15"/>
        <v>0</v>
      </c>
      <c r="H930" s="30"/>
    </row>
    <row r="931" spans="1:8" ht="32" x14ac:dyDescent="0.2">
      <c r="A931" s="125" t="s">
        <v>806</v>
      </c>
      <c r="B931" s="138" t="s">
        <v>628</v>
      </c>
      <c r="C931" s="143" t="s">
        <v>663</v>
      </c>
      <c r="D931" s="127"/>
      <c r="E931" s="138">
        <v>2</v>
      </c>
      <c r="F931" s="129"/>
      <c r="G931" s="129">
        <f t="shared" si="15"/>
        <v>0</v>
      </c>
      <c r="H931" s="30"/>
    </row>
    <row r="932" spans="1:8" ht="32" x14ac:dyDescent="0.2">
      <c r="A932" s="125" t="s">
        <v>806</v>
      </c>
      <c r="B932" s="138" t="s">
        <v>629</v>
      </c>
      <c r="C932" s="143" t="s">
        <v>663</v>
      </c>
      <c r="D932" s="127"/>
      <c r="E932" s="138">
        <v>5</v>
      </c>
      <c r="F932" s="129"/>
      <c r="G932" s="129">
        <f t="shared" si="15"/>
        <v>0</v>
      </c>
      <c r="H932" s="30"/>
    </row>
    <row r="933" spans="1:8" ht="32" x14ac:dyDescent="0.2">
      <c r="A933" s="125" t="s">
        <v>806</v>
      </c>
      <c r="B933" s="138" t="s">
        <v>630</v>
      </c>
      <c r="C933" s="143" t="s">
        <v>663</v>
      </c>
      <c r="D933" s="127"/>
      <c r="E933" s="138">
        <v>2</v>
      </c>
      <c r="F933" s="129"/>
      <c r="G933" s="129">
        <f t="shared" si="15"/>
        <v>0</v>
      </c>
      <c r="H933" s="30"/>
    </row>
    <row r="934" spans="1:8" ht="32" x14ac:dyDescent="0.2">
      <c r="A934" s="125" t="s">
        <v>806</v>
      </c>
      <c r="B934" s="138" t="s">
        <v>665</v>
      </c>
      <c r="C934" s="143" t="s">
        <v>663</v>
      </c>
      <c r="D934" s="127"/>
      <c r="E934" s="138">
        <v>6</v>
      </c>
      <c r="F934" s="129"/>
      <c r="G934" s="129">
        <f t="shared" si="15"/>
        <v>0</v>
      </c>
      <c r="H934" s="30"/>
    </row>
    <row r="935" spans="1:8" s="262" customFormat="1" ht="32" x14ac:dyDescent="0.2">
      <c r="A935" s="125" t="s">
        <v>806</v>
      </c>
      <c r="B935" s="138" t="s">
        <v>666</v>
      </c>
      <c r="C935" s="143" t="s">
        <v>663</v>
      </c>
      <c r="D935" s="127"/>
      <c r="E935" s="138">
        <v>3</v>
      </c>
      <c r="F935" s="129"/>
      <c r="G935" s="129">
        <f t="shared" si="15"/>
        <v>0</v>
      </c>
      <c r="H935" s="261"/>
    </row>
    <row r="936" spans="1:8" ht="32" x14ac:dyDescent="0.2">
      <c r="A936" s="125" t="s">
        <v>806</v>
      </c>
      <c r="B936" s="138" t="s">
        <v>667</v>
      </c>
      <c r="C936" s="143" t="s">
        <v>663</v>
      </c>
      <c r="D936" s="127"/>
      <c r="E936" s="138">
        <v>4</v>
      </c>
      <c r="F936" s="129"/>
      <c r="G936" s="129">
        <f t="shared" si="15"/>
        <v>0</v>
      </c>
      <c r="H936" s="30"/>
    </row>
    <row r="937" spans="1:8" x14ac:dyDescent="0.2">
      <c r="A937" s="125" t="s">
        <v>806</v>
      </c>
      <c r="B937" s="143" t="s">
        <v>668</v>
      </c>
      <c r="C937" s="138" t="s">
        <v>398</v>
      </c>
      <c r="D937" s="127"/>
      <c r="E937" s="138">
        <v>1</v>
      </c>
      <c r="F937" s="129"/>
      <c r="G937" s="129">
        <f t="shared" si="15"/>
        <v>0</v>
      </c>
      <c r="H937" s="30"/>
    </row>
    <row r="938" spans="1:8" x14ac:dyDescent="0.2">
      <c r="A938" s="125" t="s">
        <v>806</v>
      </c>
      <c r="B938" s="143" t="s">
        <v>669</v>
      </c>
      <c r="C938" s="138" t="s">
        <v>398</v>
      </c>
      <c r="D938" s="127"/>
      <c r="E938" s="138">
        <v>1</v>
      </c>
      <c r="F938" s="129"/>
      <c r="G938" s="129">
        <f t="shared" si="15"/>
        <v>0</v>
      </c>
      <c r="H938" s="30"/>
    </row>
    <row r="939" spans="1:8" x14ac:dyDescent="0.2">
      <c r="A939" s="125" t="s">
        <v>806</v>
      </c>
      <c r="B939" s="138" t="s">
        <v>348</v>
      </c>
      <c r="C939" s="138" t="s">
        <v>670</v>
      </c>
      <c r="D939" s="127"/>
      <c r="E939" s="138">
        <v>4</v>
      </c>
      <c r="F939" s="129"/>
      <c r="G939" s="129">
        <f t="shared" si="15"/>
        <v>0</v>
      </c>
      <c r="H939" s="30"/>
    </row>
    <row r="940" spans="1:8" x14ac:dyDescent="0.2">
      <c r="A940" s="125" t="s">
        <v>806</v>
      </c>
      <c r="B940" s="138" t="s">
        <v>349</v>
      </c>
      <c r="C940" s="138" t="s">
        <v>670</v>
      </c>
      <c r="D940" s="127"/>
      <c r="E940" s="138">
        <v>4</v>
      </c>
      <c r="F940" s="129"/>
      <c r="G940" s="129">
        <f t="shared" si="15"/>
        <v>0</v>
      </c>
      <c r="H940" s="30"/>
    </row>
    <row r="941" spans="1:8" x14ac:dyDescent="0.2">
      <c r="A941" s="125" t="s">
        <v>806</v>
      </c>
      <c r="B941" s="143" t="s">
        <v>615</v>
      </c>
      <c r="C941" s="138" t="s">
        <v>670</v>
      </c>
      <c r="D941" s="127"/>
      <c r="E941" s="138">
        <v>1</v>
      </c>
      <c r="F941" s="129"/>
      <c r="G941" s="129">
        <f t="shared" ref="G941:G991" si="16">E941*F941</f>
        <v>0</v>
      </c>
      <c r="H941" s="30"/>
    </row>
    <row r="942" spans="1:8" x14ac:dyDescent="0.2">
      <c r="A942" s="125" t="s">
        <v>806</v>
      </c>
      <c r="B942" s="138" t="s">
        <v>664</v>
      </c>
      <c r="C942" s="138" t="s">
        <v>671</v>
      </c>
      <c r="D942" s="127"/>
      <c r="E942" s="138">
        <v>1</v>
      </c>
      <c r="F942" s="129"/>
      <c r="G942" s="129">
        <f t="shared" si="16"/>
        <v>0</v>
      </c>
      <c r="H942" s="30"/>
    </row>
    <row r="943" spans="1:8" x14ac:dyDescent="0.2">
      <c r="A943" s="125" t="s">
        <v>806</v>
      </c>
      <c r="B943" s="138" t="s">
        <v>626</v>
      </c>
      <c r="C943" s="138" t="s">
        <v>671</v>
      </c>
      <c r="D943" s="127"/>
      <c r="E943" s="138">
        <v>1</v>
      </c>
      <c r="F943" s="129"/>
      <c r="G943" s="129">
        <f t="shared" si="16"/>
        <v>0</v>
      </c>
      <c r="H943" s="30"/>
    </row>
    <row r="944" spans="1:8" x14ac:dyDescent="0.2">
      <c r="A944" s="125" t="s">
        <v>806</v>
      </c>
      <c r="B944" s="138" t="s">
        <v>627</v>
      </c>
      <c r="C944" s="138" t="s">
        <v>671</v>
      </c>
      <c r="D944" s="127"/>
      <c r="E944" s="138">
        <v>1</v>
      </c>
      <c r="F944" s="129"/>
      <c r="G944" s="129">
        <f t="shared" si="16"/>
        <v>0</v>
      </c>
      <c r="H944" s="30"/>
    </row>
    <row r="945" spans="1:8" x14ac:dyDescent="0.2">
      <c r="A945" s="125" t="s">
        <v>806</v>
      </c>
      <c r="B945" s="138" t="s">
        <v>629</v>
      </c>
      <c r="C945" s="138" t="s">
        <v>671</v>
      </c>
      <c r="D945" s="127"/>
      <c r="E945" s="138">
        <v>1</v>
      </c>
      <c r="F945" s="129"/>
      <c r="G945" s="129">
        <f t="shared" si="16"/>
        <v>0</v>
      </c>
      <c r="H945" s="30"/>
    </row>
    <row r="946" spans="1:8" x14ac:dyDescent="0.2">
      <c r="A946" s="125" t="s">
        <v>806</v>
      </c>
      <c r="B946" s="138" t="s">
        <v>630</v>
      </c>
      <c r="C946" s="138" t="s">
        <v>671</v>
      </c>
      <c r="D946" s="127"/>
      <c r="E946" s="138">
        <v>1</v>
      </c>
      <c r="F946" s="129"/>
      <c r="G946" s="129">
        <f t="shared" si="16"/>
        <v>0</v>
      </c>
      <c r="H946" s="30"/>
    </row>
    <row r="947" spans="1:8" x14ac:dyDescent="0.2">
      <c r="A947" s="125" t="s">
        <v>806</v>
      </c>
      <c r="B947" s="138" t="s">
        <v>672</v>
      </c>
      <c r="C947" s="143" t="s">
        <v>362</v>
      </c>
      <c r="D947" s="127"/>
      <c r="E947" s="138">
        <v>6</v>
      </c>
      <c r="F947" s="129"/>
      <c r="G947" s="129">
        <f t="shared" si="16"/>
        <v>0</v>
      </c>
      <c r="H947" s="30"/>
    </row>
    <row r="948" spans="1:8" x14ac:dyDescent="0.2">
      <c r="A948" s="125" t="s">
        <v>806</v>
      </c>
      <c r="B948" s="138" t="s">
        <v>673</v>
      </c>
      <c r="C948" s="143" t="s">
        <v>362</v>
      </c>
      <c r="D948" s="127"/>
      <c r="E948" s="138">
        <v>6</v>
      </c>
      <c r="F948" s="129"/>
      <c r="G948" s="129">
        <f t="shared" si="16"/>
        <v>0</v>
      </c>
      <c r="H948" s="30"/>
    </row>
    <row r="949" spans="1:8" x14ac:dyDescent="0.2">
      <c r="A949" s="125" t="s">
        <v>806</v>
      </c>
      <c r="B949" s="138" t="s">
        <v>674</v>
      </c>
      <c r="C949" s="138" t="s">
        <v>442</v>
      </c>
      <c r="D949" s="127"/>
      <c r="E949" s="138">
        <v>4</v>
      </c>
      <c r="F949" s="129"/>
      <c r="G949" s="129">
        <f t="shared" si="16"/>
        <v>0</v>
      </c>
      <c r="H949" s="30"/>
    </row>
    <row r="950" spans="1:8" x14ac:dyDescent="0.2">
      <c r="A950" s="125" t="s">
        <v>806</v>
      </c>
      <c r="B950" s="138" t="s">
        <v>675</v>
      </c>
      <c r="C950" s="138" t="s">
        <v>442</v>
      </c>
      <c r="D950" s="127"/>
      <c r="E950" s="138">
        <v>4</v>
      </c>
      <c r="F950" s="129"/>
      <c r="G950" s="129">
        <f t="shared" si="16"/>
        <v>0</v>
      </c>
      <c r="H950" s="30"/>
    </row>
    <row r="951" spans="1:8" x14ac:dyDescent="0.2">
      <c r="A951" s="125" t="s">
        <v>806</v>
      </c>
      <c r="B951" s="138" t="s">
        <v>676</v>
      </c>
      <c r="C951" s="138" t="s">
        <v>442</v>
      </c>
      <c r="D951" s="127"/>
      <c r="E951" s="138">
        <v>4</v>
      </c>
      <c r="F951" s="129"/>
      <c r="G951" s="129">
        <f t="shared" si="16"/>
        <v>0</v>
      </c>
      <c r="H951" s="30"/>
    </row>
    <row r="952" spans="1:8" x14ac:dyDescent="0.2">
      <c r="A952" s="125" t="s">
        <v>806</v>
      </c>
      <c r="B952" s="138" t="s">
        <v>677</v>
      </c>
      <c r="C952" s="138" t="s">
        <v>442</v>
      </c>
      <c r="D952" s="127"/>
      <c r="E952" s="138">
        <v>4</v>
      </c>
      <c r="F952" s="129"/>
      <c r="G952" s="129">
        <f t="shared" si="16"/>
        <v>0</v>
      </c>
      <c r="H952" s="30"/>
    </row>
    <row r="953" spans="1:8" x14ac:dyDescent="0.2">
      <c r="A953" s="125" t="s">
        <v>806</v>
      </c>
      <c r="B953" s="138" t="s">
        <v>678</v>
      </c>
      <c r="C953" s="138" t="s">
        <v>442</v>
      </c>
      <c r="D953" s="127"/>
      <c r="E953" s="138">
        <v>10</v>
      </c>
      <c r="F953" s="129"/>
      <c r="G953" s="129">
        <f t="shared" si="16"/>
        <v>0</v>
      </c>
      <c r="H953" s="30"/>
    </row>
    <row r="954" spans="1:8" x14ac:dyDescent="0.2">
      <c r="A954" s="125" t="s">
        <v>806</v>
      </c>
      <c r="B954" s="138" t="s">
        <v>679</v>
      </c>
      <c r="C954" s="138" t="s">
        <v>680</v>
      </c>
      <c r="D954" s="127"/>
      <c r="E954" s="138">
        <v>2</v>
      </c>
      <c r="F954" s="129"/>
      <c r="G954" s="129">
        <f t="shared" si="16"/>
        <v>0</v>
      </c>
      <c r="H954" s="30"/>
    </row>
    <row r="955" spans="1:8" ht="32" x14ac:dyDescent="0.2">
      <c r="A955" s="125" t="s">
        <v>806</v>
      </c>
      <c r="B955" s="138" t="s">
        <v>681</v>
      </c>
      <c r="C955" s="143" t="s">
        <v>369</v>
      </c>
      <c r="D955" s="127"/>
      <c r="E955" s="138">
        <v>4</v>
      </c>
      <c r="F955" s="129"/>
      <c r="G955" s="129">
        <f t="shared" si="16"/>
        <v>0</v>
      </c>
      <c r="H955" s="30"/>
    </row>
    <row r="956" spans="1:8" ht="32" x14ac:dyDescent="0.2">
      <c r="A956" s="125" t="s">
        <v>806</v>
      </c>
      <c r="B956" s="138" t="s">
        <v>682</v>
      </c>
      <c r="C956" s="143" t="s">
        <v>369</v>
      </c>
      <c r="D956" s="127"/>
      <c r="E956" s="138">
        <v>2</v>
      </c>
      <c r="F956" s="129"/>
      <c r="G956" s="129">
        <f t="shared" si="16"/>
        <v>0</v>
      </c>
      <c r="H956" s="30"/>
    </row>
    <row r="957" spans="1:8" ht="32" x14ac:dyDescent="0.2">
      <c r="A957" s="125" t="s">
        <v>806</v>
      </c>
      <c r="B957" s="138" t="s">
        <v>683</v>
      </c>
      <c r="C957" s="143" t="s">
        <v>369</v>
      </c>
      <c r="D957" s="127"/>
      <c r="E957" s="138">
        <v>29</v>
      </c>
      <c r="F957" s="129"/>
      <c r="G957" s="129">
        <f t="shared" si="16"/>
        <v>0</v>
      </c>
      <c r="H957" s="30"/>
    </row>
    <row r="958" spans="1:8" ht="32" x14ac:dyDescent="0.2">
      <c r="A958" s="125" t="s">
        <v>806</v>
      </c>
      <c r="B958" s="138" t="s">
        <v>684</v>
      </c>
      <c r="C958" s="143" t="s">
        <v>369</v>
      </c>
      <c r="D958" s="127"/>
      <c r="E958" s="138">
        <v>2</v>
      </c>
      <c r="F958" s="129"/>
      <c r="G958" s="129">
        <f t="shared" si="16"/>
        <v>0</v>
      </c>
      <c r="H958" s="30"/>
    </row>
    <row r="959" spans="1:8" ht="32" x14ac:dyDescent="0.2">
      <c r="A959" s="125" t="s">
        <v>806</v>
      </c>
      <c r="B959" s="138" t="s">
        <v>685</v>
      </c>
      <c r="C959" s="143" t="s">
        <v>369</v>
      </c>
      <c r="D959" s="127"/>
      <c r="E959" s="138">
        <v>1</v>
      </c>
      <c r="F959" s="129"/>
      <c r="G959" s="129">
        <f t="shared" si="16"/>
        <v>0</v>
      </c>
      <c r="H959" s="30"/>
    </row>
    <row r="960" spans="1:8" ht="32" x14ac:dyDescent="0.2">
      <c r="A960" s="125" t="s">
        <v>806</v>
      </c>
      <c r="B960" s="138" t="s">
        <v>686</v>
      </c>
      <c r="C960" s="143" t="s">
        <v>369</v>
      </c>
      <c r="D960" s="127"/>
      <c r="E960" s="138">
        <v>4</v>
      </c>
      <c r="F960" s="129"/>
      <c r="G960" s="129">
        <f t="shared" si="16"/>
        <v>0</v>
      </c>
      <c r="H960" s="30"/>
    </row>
    <row r="961" spans="1:8" ht="32" x14ac:dyDescent="0.2">
      <c r="A961" s="125" t="s">
        <v>806</v>
      </c>
      <c r="B961" s="148" t="s">
        <v>687</v>
      </c>
      <c r="C961" s="143" t="s">
        <v>369</v>
      </c>
      <c r="D961" s="127"/>
      <c r="E961" s="138">
        <v>7</v>
      </c>
      <c r="F961" s="129"/>
      <c r="G961" s="129">
        <f t="shared" si="16"/>
        <v>0</v>
      </c>
      <c r="H961" s="30"/>
    </row>
    <row r="962" spans="1:8" ht="32" x14ac:dyDescent="0.2">
      <c r="A962" s="125" t="s">
        <v>806</v>
      </c>
      <c r="B962" s="148" t="s">
        <v>688</v>
      </c>
      <c r="C962" s="143" t="s">
        <v>369</v>
      </c>
      <c r="D962" s="127"/>
      <c r="E962" s="138">
        <v>2</v>
      </c>
      <c r="F962" s="129"/>
      <c r="G962" s="129">
        <f t="shared" si="16"/>
        <v>0</v>
      </c>
      <c r="H962" s="30"/>
    </row>
    <row r="963" spans="1:8" x14ac:dyDescent="0.2">
      <c r="A963" s="125" t="s">
        <v>806</v>
      </c>
      <c r="B963" s="138" t="s">
        <v>689</v>
      </c>
      <c r="C963" s="138" t="s">
        <v>632</v>
      </c>
      <c r="D963" s="127"/>
      <c r="E963" s="138">
        <v>1</v>
      </c>
      <c r="F963" s="146"/>
      <c r="G963" s="129">
        <f t="shared" si="16"/>
        <v>0</v>
      </c>
      <c r="H963" s="30"/>
    </row>
    <row r="964" spans="1:8" x14ac:dyDescent="0.2">
      <c r="A964" s="125" t="s">
        <v>806</v>
      </c>
      <c r="B964" s="138" t="s">
        <v>690</v>
      </c>
      <c r="C964" s="138" t="s">
        <v>632</v>
      </c>
      <c r="D964" s="127"/>
      <c r="E964" s="138">
        <v>1</v>
      </c>
      <c r="F964" s="146"/>
      <c r="G964" s="129">
        <f t="shared" si="16"/>
        <v>0</v>
      </c>
      <c r="H964" s="30"/>
    </row>
    <row r="965" spans="1:8" ht="32" x14ac:dyDescent="0.2">
      <c r="A965" s="125" t="s">
        <v>806</v>
      </c>
      <c r="B965" s="143" t="s">
        <v>691</v>
      </c>
      <c r="C965" s="143" t="s">
        <v>692</v>
      </c>
      <c r="D965" s="127"/>
      <c r="E965" s="143">
        <v>2</v>
      </c>
      <c r="F965" s="129"/>
      <c r="G965" s="129">
        <f t="shared" si="16"/>
        <v>0</v>
      </c>
      <c r="H965" s="30"/>
    </row>
    <row r="966" spans="1:8" ht="32" x14ac:dyDescent="0.2">
      <c r="A966" s="125" t="s">
        <v>806</v>
      </c>
      <c r="B966" s="143" t="s">
        <v>693</v>
      </c>
      <c r="C966" s="143" t="s">
        <v>692</v>
      </c>
      <c r="D966" s="127"/>
      <c r="E966" s="143">
        <v>1</v>
      </c>
      <c r="F966" s="129"/>
      <c r="G966" s="129">
        <f t="shared" si="16"/>
        <v>0</v>
      </c>
      <c r="H966" s="30"/>
    </row>
    <row r="967" spans="1:8" x14ac:dyDescent="0.2">
      <c r="A967" s="125" t="s">
        <v>806</v>
      </c>
      <c r="B967" s="138" t="s">
        <v>694</v>
      </c>
      <c r="C967" s="138" t="s">
        <v>632</v>
      </c>
      <c r="D967" s="127"/>
      <c r="E967" s="138">
        <v>4</v>
      </c>
      <c r="F967" s="129"/>
      <c r="G967" s="129">
        <f t="shared" si="16"/>
        <v>0</v>
      </c>
      <c r="H967" s="30"/>
    </row>
    <row r="968" spans="1:8" x14ac:dyDescent="0.2">
      <c r="A968" s="125" t="s">
        <v>806</v>
      </c>
      <c r="B968" s="138" t="s">
        <v>695</v>
      </c>
      <c r="C968" s="138" t="s">
        <v>632</v>
      </c>
      <c r="D968" s="127"/>
      <c r="E968" s="138">
        <v>2</v>
      </c>
      <c r="F968" s="129"/>
      <c r="G968" s="129">
        <f t="shared" si="16"/>
        <v>0</v>
      </c>
      <c r="H968" s="30"/>
    </row>
    <row r="969" spans="1:8" x14ac:dyDescent="0.2">
      <c r="A969" s="125" t="s">
        <v>806</v>
      </c>
      <c r="B969" s="138" t="s">
        <v>696</v>
      </c>
      <c r="C969" s="138" t="s">
        <v>632</v>
      </c>
      <c r="D969" s="127"/>
      <c r="E969" s="138">
        <v>3</v>
      </c>
      <c r="F969" s="129"/>
      <c r="G969" s="129">
        <f t="shared" si="16"/>
        <v>0</v>
      </c>
      <c r="H969" s="30"/>
    </row>
    <row r="970" spans="1:8" x14ac:dyDescent="0.2">
      <c r="A970" s="125" t="s">
        <v>806</v>
      </c>
      <c r="B970" s="138" t="s">
        <v>697</v>
      </c>
      <c r="C970" s="138" t="s">
        <v>632</v>
      </c>
      <c r="D970" s="127"/>
      <c r="E970" s="138">
        <v>1</v>
      </c>
      <c r="F970" s="146"/>
      <c r="G970" s="129">
        <f t="shared" si="16"/>
        <v>0</v>
      </c>
      <c r="H970" s="30"/>
    </row>
    <row r="971" spans="1:8" x14ac:dyDescent="0.2">
      <c r="A971" s="125" t="s">
        <v>806</v>
      </c>
      <c r="B971" s="138" t="s">
        <v>698</v>
      </c>
      <c r="C971" s="138" t="s">
        <v>632</v>
      </c>
      <c r="D971" s="127"/>
      <c r="E971" s="138">
        <v>1</v>
      </c>
      <c r="F971" s="129"/>
      <c r="G971" s="129">
        <f t="shared" si="16"/>
        <v>0</v>
      </c>
      <c r="H971" s="30"/>
    </row>
    <row r="972" spans="1:8" x14ac:dyDescent="0.2">
      <c r="A972" s="125" t="s">
        <v>806</v>
      </c>
      <c r="B972" s="138" t="s">
        <v>699</v>
      </c>
      <c r="C972" s="138" t="s">
        <v>632</v>
      </c>
      <c r="D972" s="127"/>
      <c r="E972" s="138">
        <v>1</v>
      </c>
      <c r="F972" s="129"/>
      <c r="G972" s="129">
        <f t="shared" si="16"/>
        <v>0</v>
      </c>
      <c r="H972" s="30"/>
    </row>
    <row r="973" spans="1:8" x14ac:dyDescent="0.2">
      <c r="A973" s="125" t="s">
        <v>806</v>
      </c>
      <c r="B973" s="138" t="s">
        <v>700</v>
      </c>
      <c r="C973" s="138" t="s">
        <v>632</v>
      </c>
      <c r="D973" s="127"/>
      <c r="E973" s="138">
        <v>1</v>
      </c>
      <c r="F973" s="138"/>
      <c r="G973" s="129">
        <f t="shared" si="16"/>
        <v>0</v>
      </c>
      <c r="H973" s="30"/>
    </row>
    <row r="974" spans="1:8" x14ac:dyDescent="0.2">
      <c r="A974" s="125" t="s">
        <v>806</v>
      </c>
      <c r="B974" s="138" t="s">
        <v>701</v>
      </c>
      <c r="C974" s="138" t="s">
        <v>632</v>
      </c>
      <c r="D974" s="127"/>
      <c r="E974" s="138">
        <v>4</v>
      </c>
      <c r="F974" s="129"/>
      <c r="G974" s="129">
        <f t="shared" si="16"/>
        <v>0</v>
      </c>
      <c r="H974" s="30"/>
    </row>
    <row r="975" spans="1:8" x14ac:dyDescent="0.2">
      <c r="A975" s="125" t="s">
        <v>806</v>
      </c>
      <c r="B975" s="138" t="s">
        <v>702</v>
      </c>
      <c r="C975" s="138" t="s">
        <v>632</v>
      </c>
      <c r="D975" s="127"/>
      <c r="E975" s="138">
        <v>1</v>
      </c>
      <c r="F975" s="129"/>
      <c r="G975" s="129">
        <f t="shared" si="16"/>
        <v>0</v>
      </c>
      <c r="H975" s="30"/>
    </row>
    <row r="976" spans="1:8" x14ac:dyDescent="0.2">
      <c r="A976" s="125" t="s">
        <v>806</v>
      </c>
      <c r="B976" s="138" t="s">
        <v>703</v>
      </c>
      <c r="C976" s="138" t="s">
        <v>632</v>
      </c>
      <c r="D976" s="127"/>
      <c r="E976" s="138">
        <v>1</v>
      </c>
      <c r="F976" s="146"/>
      <c r="G976" s="129">
        <f t="shared" si="16"/>
        <v>0</v>
      </c>
      <c r="H976" s="30"/>
    </row>
    <row r="977" spans="1:8" x14ac:dyDescent="0.2">
      <c r="A977" s="125" t="s">
        <v>806</v>
      </c>
      <c r="B977" s="138" t="s">
        <v>704</v>
      </c>
      <c r="C977" s="138" t="s">
        <v>632</v>
      </c>
      <c r="D977" s="127"/>
      <c r="E977" s="138">
        <v>2</v>
      </c>
      <c r="F977" s="146"/>
      <c r="G977" s="129">
        <f t="shared" si="16"/>
        <v>0</v>
      </c>
      <c r="H977" s="30"/>
    </row>
    <row r="978" spans="1:8" x14ac:dyDescent="0.2">
      <c r="A978" s="125" t="s">
        <v>806</v>
      </c>
      <c r="B978" s="143" t="s">
        <v>705</v>
      </c>
      <c r="C978" s="138" t="s">
        <v>632</v>
      </c>
      <c r="D978" s="127"/>
      <c r="E978" s="138">
        <v>4</v>
      </c>
      <c r="F978" s="129"/>
      <c r="G978" s="129">
        <f t="shared" si="16"/>
        <v>0</v>
      </c>
      <c r="H978" s="30"/>
    </row>
    <row r="979" spans="1:8" x14ac:dyDescent="0.2">
      <c r="A979" s="125" t="s">
        <v>806</v>
      </c>
      <c r="B979" s="143" t="s">
        <v>706</v>
      </c>
      <c r="C979" s="138" t="s">
        <v>632</v>
      </c>
      <c r="D979" s="127"/>
      <c r="E979" s="138">
        <v>2</v>
      </c>
      <c r="F979" s="129"/>
      <c r="G979" s="129">
        <f t="shared" si="16"/>
        <v>0</v>
      </c>
      <c r="H979" s="30"/>
    </row>
    <row r="980" spans="1:8" x14ac:dyDescent="0.2">
      <c r="A980" s="125" t="s">
        <v>806</v>
      </c>
      <c r="B980" s="143" t="s">
        <v>707</v>
      </c>
      <c r="C980" s="138" t="s">
        <v>632</v>
      </c>
      <c r="D980" s="127"/>
      <c r="E980" s="138">
        <v>2</v>
      </c>
      <c r="F980" s="129"/>
      <c r="G980" s="129">
        <f t="shared" si="16"/>
        <v>0</v>
      </c>
      <c r="H980" s="30"/>
    </row>
    <row r="981" spans="1:8" x14ac:dyDescent="0.2">
      <c r="A981" s="125" t="s">
        <v>806</v>
      </c>
      <c r="B981" s="138" t="s">
        <v>708</v>
      </c>
      <c r="C981" s="138" t="s">
        <v>632</v>
      </c>
      <c r="D981" s="127"/>
      <c r="E981" s="138">
        <v>12</v>
      </c>
      <c r="F981" s="146"/>
      <c r="G981" s="129">
        <f t="shared" si="16"/>
        <v>0</v>
      </c>
      <c r="H981" s="30"/>
    </row>
    <row r="982" spans="1:8" x14ac:dyDescent="0.2">
      <c r="A982" s="125" t="s">
        <v>806</v>
      </c>
      <c r="B982" s="143" t="s">
        <v>709</v>
      </c>
      <c r="C982" s="138" t="s">
        <v>632</v>
      </c>
      <c r="D982" s="127"/>
      <c r="E982" s="138">
        <v>4</v>
      </c>
      <c r="F982" s="138"/>
      <c r="G982" s="129">
        <f t="shared" si="16"/>
        <v>0</v>
      </c>
      <c r="H982" s="30"/>
    </row>
    <row r="983" spans="1:8" x14ac:dyDescent="0.2">
      <c r="A983" s="125" t="s">
        <v>806</v>
      </c>
      <c r="B983" s="138" t="s">
        <v>710</v>
      </c>
      <c r="C983" s="138" t="s">
        <v>632</v>
      </c>
      <c r="D983" s="127"/>
      <c r="E983" s="138">
        <v>1</v>
      </c>
      <c r="F983" s="129"/>
      <c r="G983" s="129">
        <f t="shared" si="16"/>
        <v>0</v>
      </c>
      <c r="H983" s="30"/>
    </row>
    <row r="984" spans="1:8" x14ac:dyDescent="0.2">
      <c r="A984" s="125" t="s">
        <v>806</v>
      </c>
      <c r="B984" s="143" t="s">
        <v>711</v>
      </c>
      <c r="C984" s="127" t="s">
        <v>712</v>
      </c>
      <c r="D984" s="127"/>
      <c r="E984" s="138">
        <v>70</v>
      </c>
      <c r="F984" s="129"/>
      <c r="G984" s="129">
        <f t="shared" si="16"/>
        <v>0</v>
      </c>
      <c r="H984" s="30"/>
    </row>
    <row r="985" spans="1:8" x14ac:dyDescent="0.2">
      <c r="A985" s="125" t="s">
        <v>806</v>
      </c>
      <c r="B985" s="143" t="s">
        <v>581</v>
      </c>
      <c r="C985" s="127" t="s">
        <v>712</v>
      </c>
      <c r="D985" s="127"/>
      <c r="E985" s="143">
        <v>50</v>
      </c>
      <c r="F985" s="129"/>
      <c r="G985" s="129">
        <f t="shared" si="16"/>
        <v>0</v>
      </c>
      <c r="H985" s="30"/>
    </row>
    <row r="986" spans="1:8" x14ac:dyDescent="0.2">
      <c r="A986" s="125" t="s">
        <v>806</v>
      </c>
      <c r="B986" s="143" t="s">
        <v>582</v>
      </c>
      <c r="C986" s="127" t="s">
        <v>712</v>
      </c>
      <c r="D986" s="127"/>
      <c r="E986" s="143">
        <v>20</v>
      </c>
      <c r="F986" s="129"/>
      <c r="G986" s="129">
        <f t="shared" si="16"/>
        <v>0</v>
      </c>
      <c r="H986" s="30"/>
    </row>
    <row r="987" spans="1:8" ht="32" x14ac:dyDescent="0.2">
      <c r="A987" s="125" t="s">
        <v>806</v>
      </c>
      <c r="B987" s="143" t="s">
        <v>582</v>
      </c>
      <c r="C987" s="143" t="s">
        <v>713</v>
      </c>
      <c r="D987" s="127"/>
      <c r="E987" s="143">
        <v>10</v>
      </c>
      <c r="F987" s="129"/>
      <c r="G987" s="129">
        <f t="shared" si="16"/>
        <v>0</v>
      </c>
      <c r="H987" s="30"/>
    </row>
    <row r="988" spans="1:8" x14ac:dyDescent="0.2">
      <c r="A988" s="125" t="s">
        <v>806</v>
      </c>
      <c r="B988" s="143" t="s">
        <v>583</v>
      </c>
      <c r="C988" s="127" t="s">
        <v>712</v>
      </c>
      <c r="D988" s="127"/>
      <c r="E988" s="138">
        <v>100</v>
      </c>
      <c r="F988" s="129"/>
      <c r="G988" s="129">
        <f t="shared" si="16"/>
        <v>0</v>
      </c>
      <c r="H988" s="30"/>
    </row>
    <row r="989" spans="1:8" x14ac:dyDescent="0.2">
      <c r="A989" s="125" t="s">
        <v>806</v>
      </c>
      <c r="B989" s="143" t="s">
        <v>714</v>
      </c>
      <c r="C989" s="127" t="s">
        <v>712</v>
      </c>
      <c r="D989" s="127"/>
      <c r="E989" s="138">
        <v>40</v>
      </c>
      <c r="F989" s="138"/>
      <c r="G989" s="129">
        <f t="shared" si="16"/>
        <v>0</v>
      </c>
      <c r="H989" s="30"/>
    </row>
    <row r="990" spans="1:8" x14ac:dyDescent="0.2">
      <c r="A990" s="125" t="s">
        <v>806</v>
      </c>
      <c r="B990" s="143" t="s">
        <v>585</v>
      </c>
      <c r="C990" s="127" t="s">
        <v>712</v>
      </c>
      <c r="D990" s="127"/>
      <c r="E990" s="138">
        <v>15</v>
      </c>
      <c r="F990" s="129"/>
      <c r="G990" s="129">
        <f t="shared" si="16"/>
        <v>0</v>
      </c>
      <c r="H990" s="30"/>
    </row>
    <row r="991" spans="1:8" x14ac:dyDescent="0.2">
      <c r="A991" s="125" t="s">
        <v>806</v>
      </c>
      <c r="B991" s="143" t="s">
        <v>586</v>
      </c>
      <c r="C991" s="127" t="s">
        <v>712</v>
      </c>
      <c r="D991" s="127"/>
      <c r="E991" s="143">
        <v>5</v>
      </c>
      <c r="F991" s="129"/>
      <c r="G991" s="129">
        <f t="shared" si="16"/>
        <v>0</v>
      </c>
      <c r="H991" s="30"/>
    </row>
    <row r="992" spans="1:8" x14ac:dyDescent="0.2">
      <c r="A992" s="125" t="s">
        <v>806</v>
      </c>
      <c r="B992" s="133"/>
      <c r="C992" s="134"/>
      <c r="D992" s="134"/>
      <c r="E992" s="133"/>
      <c r="F992" s="133"/>
      <c r="G992" s="133"/>
      <c r="H992" s="30"/>
    </row>
    <row r="993" spans="1:8" x14ac:dyDescent="0.2">
      <c r="A993" s="125" t="s">
        <v>806</v>
      </c>
      <c r="B993" s="133"/>
      <c r="C993" s="134"/>
      <c r="D993" s="134"/>
      <c r="E993" s="133"/>
      <c r="F993" s="133"/>
      <c r="G993" s="128">
        <f>SUM(G876:G991)</f>
        <v>0</v>
      </c>
      <c r="H993" s="30"/>
    </row>
    <row r="994" spans="1:8" x14ac:dyDescent="0.2">
      <c r="A994" s="125" t="s">
        <v>806</v>
      </c>
      <c r="D994" s="30"/>
      <c r="H994" s="30"/>
    </row>
    <row r="995" spans="1:8" x14ac:dyDescent="0.2">
      <c r="A995" s="125" t="s">
        <v>806</v>
      </c>
      <c r="D995" s="30"/>
      <c r="H995" s="30"/>
    </row>
    <row r="996" spans="1:8" x14ac:dyDescent="0.2">
      <c r="A996" s="272" t="s">
        <v>715</v>
      </c>
      <c r="B996" s="272"/>
      <c r="C996" s="272"/>
      <c r="D996" s="272"/>
      <c r="E996" s="272"/>
      <c r="F996" s="272"/>
      <c r="G996" s="272"/>
      <c r="H996" s="272"/>
    </row>
    <row r="997" spans="1:8" x14ac:dyDescent="0.2">
      <c r="A997" s="124"/>
      <c r="B997" s="124" t="s">
        <v>326</v>
      </c>
      <c r="C997" s="124" t="s">
        <v>327</v>
      </c>
      <c r="D997" s="124" t="s">
        <v>328</v>
      </c>
      <c r="E997" s="124" t="s">
        <v>329</v>
      </c>
      <c r="F997" s="124" t="s">
        <v>330</v>
      </c>
      <c r="G997" s="124" t="s">
        <v>331</v>
      </c>
      <c r="H997" s="30"/>
    </row>
    <row r="998" spans="1:8" x14ac:dyDescent="0.2">
      <c r="A998" s="125" t="s">
        <v>806</v>
      </c>
      <c r="B998" s="138" t="s">
        <v>716</v>
      </c>
      <c r="C998" s="138" t="s">
        <v>717</v>
      </c>
      <c r="D998" s="125"/>
      <c r="E998" s="44">
        <v>1</v>
      </c>
      <c r="F998" s="128"/>
      <c r="G998" s="129">
        <f>E998*F998</f>
        <v>0</v>
      </c>
      <c r="H998" s="30"/>
    </row>
    <row r="999" spans="1:8" x14ac:dyDescent="0.2">
      <c r="A999" s="238" t="s">
        <v>813</v>
      </c>
      <c r="B999" s="238"/>
      <c r="C999" s="239"/>
      <c r="D999" s="239"/>
      <c r="E999" s="238"/>
      <c r="F999" s="238" t="s">
        <v>817</v>
      </c>
      <c r="G999" s="240" t="s">
        <v>810</v>
      </c>
      <c r="H999" s="241"/>
    </row>
    <row r="1000" spans="1:8" x14ac:dyDescent="0.2">
      <c r="A1000" s="238" t="s">
        <v>816</v>
      </c>
      <c r="B1000" s="238"/>
      <c r="C1000" s="239"/>
      <c r="D1000" s="239"/>
      <c r="E1000" s="238"/>
      <c r="F1000" s="258">
        <v>73000</v>
      </c>
      <c r="G1000" s="240" t="s">
        <v>810</v>
      </c>
      <c r="H1000" s="241"/>
    </row>
    <row r="1001" spans="1:8" ht="21" x14ac:dyDescent="0.25">
      <c r="A1001" s="152" t="s">
        <v>718</v>
      </c>
      <c r="B1001" s="152"/>
      <c r="C1001" s="152"/>
      <c r="D1001" s="152"/>
      <c r="E1001" s="152"/>
      <c r="F1001" s="152"/>
      <c r="G1001" s="152"/>
      <c r="H1001" s="152"/>
    </row>
    <row r="1002" spans="1:8" x14ac:dyDescent="0.2">
      <c r="A1002" s="29" t="s">
        <v>818</v>
      </c>
      <c r="D1002" s="30"/>
      <c r="H1002" s="30"/>
    </row>
    <row r="1003" spans="1:8" ht="32" x14ac:dyDescent="0.2">
      <c r="A1003" s="29" t="s">
        <v>818</v>
      </c>
      <c r="B1003" s="149" t="s">
        <v>719</v>
      </c>
      <c r="C1003" s="149" t="s">
        <v>720</v>
      </c>
      <c r="D1003" s="149"/>
      <c r="E1003" s="149" t="s">
        <v>721</v>
      </c>
      <c r="F1003" s="149" t="s">
        <v>721</v>
      </c>
      <c r="H1003" s="30"/>
    </row>
    <row r="1004" spans="1:8" x14ac:dyDescent="0.2">
      <c r="A1004" s="29" t="s">
        <v>818</v>
      </c>
      <c r="B1004" s="149"/>
      <c r="C1004" s="149"/>
      <c r="D1004" s="149"/>
      <c r="E1004" s="149"/>
      <c r="F1004" s="149"/>
      <c r="H1004" s="30"/>
    </row>
    <row r="1005" spans="1:8" ht="32" x14ac:dyDescent="0.2">
      <c r="A1005" s="29" t="s">
        <v>818</v>
      </c>
      <c r="B1005" s="149" t="s">
        <v>722</v>
      </c>
      <c r="C1005" s="149" t="s">
        <v>723</v>
      </c>
      <c r="D1005" s="149"/>
      <c r="E1005" s="149">
        <v>275.08</v>
      </c>
      <c r="F1005" s="149">
        <v>275.08</v>
      </c>
      <c r="H1005" s="30"/>
    </row>
    <row r="1006" spans="1:8" ht="48" x14ac:dyDescent="0.2">
      <c r="A1006" s="29" t="s">
        <v>818</v>
      </c>
      <c r="B1006" s="149" t="s">
        <v>724</v>
      </c>
      <c r="C1006" s="149" t="s">
        <v>725</v>
      </c>
      <c r="D1006" s="149"/>
      <c r="E1006" s="149">
        <v>372.74</v>
      </c>
      <c r="F1006" s="149">
        <v>372.74</v>
      </c>
      <c r="G1006" s="50" t="s">
        <v>726</v>
      </c>
      <c r="H1006" s="30"/>
    </row>
    <row r="1007" spans="1:8" ht="48" x14ac:dyDescent="0.2">
      <c r="A1007" s="29" t="s">
        <v>818</v>
      </c>
      <c r="B1007" s="149" t="s">
        <v>727</v>
      </c>
      <c r="C1007" s="149" t="s">
        <v>725</v>
      </c>
      <c r="D1007" s="149"/>
      <c r="E1007" s="149">
        <v>186.37</v>
      </c>
      <c r="F1007" s="149">
        <v>186.37</v>
      </c>
      <c r="G1007" s="50" t="s">
        <v>726</v>
      </c>
      <c r="H1007" s="30"/>
    </row>
    <row r="1008" spans="1:8" ht="32" x14ac:dyDescent="0.2">
      <c r="A1008" s="29" t="s">
        <v>818</v>
      </c>
      <c r="B1008" s="149" t="s">
        <v>728</v>
      </c>
      <c r="C1008" s="149" t="s">
        <v>728</v>
      </c>
      <c r="D1008" s="149"/>
      <c r="E1008" s="149">
        <v>147</v>
      </c>
      <c r="F1008" s="149">
        <v>147</v>
      </c>
      <c r="H1008" s="30"/>
    </row>
    <row r="1009" spans="1:8" x14ac:dyDescent="0.2">
      <c r="A1009" s="29" t="s">
        <v>818</v>
      </c>
      <c r="B1009" s="149" t="s">
        <v>729</v>
      </c>
      <c r="C1009" s="149" t="s">
        <v>730</v>
      </c>
      <c r="D1009" s="149"/>
      <c r="E1009" s="149">
        <v>2800</v>
      </c>
      <c r="F1009" s="149">
        <v>2800</v>
      </c>
      <c r="G1009" s="50" t="s">
        <v>726</v>
      </c>
      <c r="H1009" s="30"/>
    </row>
    <row r="1010" spans="1:8" x14ac:dyDescent="0.2">
      <c r="A1010" s="29" t="s">
        <v>818</v>
      </c>
      <c r="B1010" s="149" t="s">
        <v>731</v>
      </c>
      <c r="C1010" s="149" t="s">
        <v>732</v>
      </c>
      <c r="D1010" s="149"/>
      <c r="E1010" s="149">
        <v>280</v>
      </c>
      <c r="F1010" s="149">
        <v>280</v>
      </c>
      <c r="H1010" s="30"/>
    </row>
    <row r="1011" spans="1:8" x14ac:dyDescent="0.2">
      <c r="A1011" s="29" t="s">
        <v>818</v>
      </c>
      <c r="B1011" s="149" t="s">
        <v>733</v>
      </c>
      <c r="C1011" s="149" t="s">
        <v>734</v>
      </c>
      <c r="D1011" s="149"/>
      <c r="E1011" s="149">
        <v>57.9</v>
      </c>
      <c r="F1011" s="149">
        <v>57.9</v>
      </c>
      <c r="G1011" s="50" t="s">
        <v>726</v>
      </c>
      <c r="H1011" s="30"/>
    </row>
    <row r="1012" spans="1:8" x14ac:dyDescent="0.2">
      <c r="A1012" s="29" t="s">
        <v>818</v>
      </c>
      <c r="B1012" s="149" t="s">
        <v>735</v>
      </c>
      <c r="C1012" s="149" t="s">
        <v>734</v>
      </c>
      <c r="D1012" s="149"/>
      <c r="E1012" s="149">
        <v>45.12</v>
      </c>
      <c r="F1012" s="149">
        <v>45.12</v>
      </c>
      <c r="G1012" s="50" t="s">
        <v>726</v>
      </c>
      <c r="H1012" s="30"/>
    </row>
    <row r="1013" spans="1:8" x14ac:dyDescent="0.2">
      <c r="A1013" s="29" t="s">
        <v>818</v>
      </c>
      <c r="B1013" s="149" t="s">
        <v>736</v>
      </c>
      <c r="C1013" s="149" t="s">
        <v>734</v>
      </c>
      <c r="D1013" s="149"/>
      <c r="E1013" s="149">
        <v>214.14</v>
      </c>
      <c r="F1013" s="149">
        <v>214.14</v>
      </c>
      <c r="G1013" s="50" t="s">
        <v>726</v>
      </c>
      <c r="H1013" s="30"/>
    </row>
    <row r="1014" spans="1:8" ht="32" x14ac:dyDescent="0.2">
      <c r="A1014" s="29" t="s">
        <v>818</v>
      </c>
      <c r="B1014" s="149" t="s">
        <v>737</v>
      </c>
      <c r="C1014" s="149" t="s">
        <v>738</v>
      </c>
      <c r="D1014" s="149"/>
      <c r="E1014" s="149">
        <v>194</v>
      </c>
      <c r="F1014" s="149">
        <v>194</v>
      </c>
      <c r="G1014" s="50" t="s">
        <v>726</v>
      </c>
      <c r="H1014" s="30"/>
    </row>
    <row r="1015" spans="1:8" ht="80" x14ac:dyDescent="0.2">
      <c r="A1015" s="29" t="s">
        <v>818</v>
      </c>
      <c r="B1015" s="149" t="s">
        <v>739</v>
      </c>
      <c r="C1015" s="149" t="s">
        <v>740</v>
      </c>
      <c r="D1015" s="149"/>
      <c r="E1015" s="149">
        <v>389</v>
      </c>
      <c r="F1015" s="149">
        <v>389</v>
      </c>
      <c r="G1015" s="50" t="s">
        <v>726</v>
      </c>
      <c r="H1015" s="30"/>
    </row>
    <row r="1016" spans="1:8" ht="32" x14ac:dyDescent="0.2">
      <c r="A1016" s="29" t="s">
        <v>818</v>
      </c>
      <c r="B1016" s="149" t="s">
        <v>741</v>
      </c>
      <c r="C1016" s="149" t="s">
        <v>742</v>
      </c>
      <c r="D1016" s="149"/>
      <c r="E1016" s="149">
        <v>406.44</v>
      </c>
      <c r="F1016" s="149">
        <v>406.44</v>
      </c>
      <c r="G1016" s="50" t="s">
        <v>726</v>
      </c>
      <c r="H1016" s="30"/>
    </row>
    <row r="1017" spans="1:8" ht="32" x14ac:dyDescent="0.2">
      <c r="A1017" s="29" t="s">
        <v>818</v>
      </c>
      <c r="B1017" s="149" t="s">
        <v>743</v>
      </c>
      <c r="C1017" s="149" t="s">
        <v>744</v>
      </c>
      <c r="D1017" s="149"/>
      <c r="E1017" s="149">
        <v>378</v>
      </c>
      <c r="F1017" s="149">
        <v>378</v>
      </c>
      <c r="H1017" s="30"/>
    </row>
    <row r="1018" spans="1:8" ht="32" x14ac:dyDescent="0.2">
      <c r="A1018" s="29" t="s">
        <v>818</v>
      </c>
      <c r="B1018" s="149" t="s">
        <v>745</v>
      </c>
      <c r="C1018" s="149" t="s">
        <v>744</v>
      </c>
      <c r="D1018" s="149"/>
      <c r="E1018" s="149">
        <v>183</v>
      </c>
      <c r="F1018" s="149">
        <v>183</v>
      </c>
      <c r="H1018" s="30"/>
    </row>
    <row r="1019" spans="1:8" ht="32" x14ac:dyDescent="0.2">
      <c r="A1019" s="29" t="s">
        <v>818</v>
      </c>
      <c r="B1019" s="149" t="s">
        <v>746</v>
      </c>
      <c r="C1019" s="149" t="s">
        <v>744</v>
      </c>
      <c r="D1019" s="149"/>
      <c r="E1019" s="149">
        <v>44</v>
      </c>
      <c r="F1019" s="149">
        <v>44</v>
      </c>
      <c r="H1019" s="30"/>
    </row>
    <row r="1020" spans="1:8" ht="32" x14ac:dyDescent="0.2">
      <c r="A1020" s="29" t="s">
        <v>818</v>
      </c>
      <c r="B1020" s="149" t="s">
        <v>747</v>
      </c>
      <c r="C1020" s="149" t="s">
        <v>744</v>
      </c>
      <c r="D1020" s="149"/>
      <c r="E1020" s="149">
        <v>52</v>
      </c>
      <c r="F1020" s="149">
        <v>52</v>
      </c>
      <c r="H1020" s="30"/>
    </row>
    <row r="1021" spans="1:8" ht="32" x14ac:dyDescent="0.2">
      <c r="A1021" s="29" t="s">
        <v>818</v>
      </c>
      <c r="B1021" s="149" t="s">
        <v>748</v>
      </c>
      <c r="C1021" s="149" t="s">
        <v>744</v>
      </c>
      <c r="D1021" s="149"/>
      <c r="E1021" s="149">
        <v>51</v>
      </c>
      <c r="F1021" s="149">
        <v>51</v>
      </c>
      <c r="H1021" s="30"/>
    </row>
    <row r="1022" spans="1:8" ht="32" x14ac:dyDescent="0.2">
      <c r="A1022" s="29" t="s">
        <v>818</v>
      </c>
      <c r="B1022" s="149" t="s">
        <v>749</v>
      </c>
      <c r="C1022" s="149" t="s">
        <v>744</v>
      </c>
      <c r="D1022" s="149"/>
      <c r="E1022" s="149">
        <v>55</v>
      </c>
      <c r="F1022" s="149">
        <v>55</v>
      </c>
      <c r="H1022" s="30"/>
    </row>
    <row r="1023" spans="1:8" ht="32" x14ac:dyDescent="0.2">
      <c r="A1023" s="29" t="s">
        <v>818</v>
      </c>
      <c r="B1023" s="149" t="s">
        <v>750</v>
      </c>
      <c r="C1023" s="149" t="s">
        <v>744</v>
      </c>
      <c r="D1023" s="149"/>
      <c r="E1023" s="149">
        <v>150</v>
      </c>
      <c r="F1023" s="149">
        <v>150</v>
      </c>
      <c r="H1023" s="30"/>
    </row>
    <row r="1024" spans="1:8" ht="32" x14ac:dyDescent="0.2">
      <c r="A1024" s="29" t="s">
        <v>818</v>
      </c>
      <c r="B1024" s="149" t="s">
        <v>751</v>
      </c>
      <c r="C1024" s="149" t="s">
        <v>744</v>
      </c>
      <c r="D1024" s="149"/>
      <c r="E1024" s="149">
        <v>64</v>
      </c>
      <c r="F1024" s="149">
        <v>64</v>
      </c>
      <c r="H1024" s="30"/>
    </row>
    <row r="1025" spans="1:8" ht="32" x14ac:dyDescent="0.2">
      <c r="A1025" s="29" t="s">
        <v>818</v>
      </c>
      <c r="B1025" s="149" t="s">
        <v>752</v>
      </c>
      <c r="C1025" s="149" t="s">
        <v>744</v>
      </c>
      <c r="D1025" s="149"/>
      <c r="E1025" s="149">
        <v>51</v>
      </c>
      <c r="F1025" s="149">
        <v>51</v>
      </c>
      <c r="H1025" s="30"/>
    </row>
    <row r="1026" spans="1:8" ht="32" x14ac:dyDescent="0.2">
      <c r="A1026" s="29" t="s">
        <v>818</v>
      </c>
      <c r="B1026" s="149" t="s">
        <v>753</v>
      </c>
      <c r="C1026" s="149" t="s">
        <v>744</v>
      </c>
      <c r="D1026" s="149"/>
      <c r="E1026" s="149">
        <v>50</v>
      </c>
      <c r="F1026" s="149">
        <v>50</v>
      </c>
      <c r="H1026" s="30"/>
    </row>
    <row r="1027" spans="1:8" ht="32" x14ac:dyDescent="0.2">
      <c r="A1027" s="29" t="s">
        <v>818</v>
      </c>
      <c r="B1027" s="149" t="s">
        <v>754</v>
      </c>
      <c r="C1027" s="149" t="s">
        <v>744</v>
      </c>
      <c r="D1027" s="149"/>
      <c r="E1027" s="149">
        <v>2111</v>
      </c>
      <c r="F1027" s="149">
        <v>2111</v>
      </c>
      <c r="H1027" s="30"/>
    </row>
    <row r="1028" spans="1:8" ht="32" x14ac:dyDescent="0.2">
      <c r="A1028" s="29" t="s">
        <v>818</v>
      </c>
      <c r="B1028" s="149" t="s">
        <v>755</v>
      </c>
      <c r="C1028" s="149" t="s">
        <v>756</v>
      </c>
      <c r="D1028" s="149"/>
      <c r="E1028" s="149">
        <v>147</v>
      </c>
      <c r="F1028" s="149">
        <v>147</v>
      </c>
      <c r="G1028" s="50" t="s">
        <v>726</v>
      </c>
      <c r="H1028" s="30"/>
    </row>
    <row r="1029" spans="1:8" ht="32" x14ac:dyDescent="0.2">
      <c r="A1029" s="29" t="s">
        <v>818</v>
      </c>
      <c r="B1029" s="149" t="s">
        <v>757</v>
      </c>
      <c r="C1029" s="149" t="s">
        <v>756</v>
      </c>
      <c r="D1029" s="149"/>
      <c r="E1029" s="149">
        <v>55</v>
      </c>
      <c r="F1029" s="149">
        <v>55</v>
      </c>
      <c r="G1029" s="50" t="s">
        <v>726</v>
      </c>
      <c r="H1029" s="30"/>
    </row>
    <row r="1030" spans="1:8" x14ac:dyDescent="0.2">
      <c r="A1030" s="29" t="s">
        <v>818</v>
      </c>
      <c r="B1030" s="149" t="s">
        <v>758</v>
      </c>
      <c r="C1030" s="149" t="s">
        <v>759</v>
      </c>
      <c r="D1030" s="149"/>
      <c r="E1030" s="149">
        <v>520</v>
      </c>
      <c r="F1030" s="149">
        <v>520</v>
      </c>
      <c r="G1030" s="50" t="s">
        <v>726</v>
      </c>
      <c r="H1030" s="30"/>
    </row>
    <row r="1031" spans="1:8" x14ac:dyDescent="0.2">
      <c r="A1031" s="29" t="s">
        <v>818</v>
      </c>
      <c r="B1031" s="149" t="s">
        <v>760</v>
      </c>
      <c r="C1031" s="149" t="s">
        <v>759</v>
      </c>
      <c r="D1031" s="149"/>
      <c r="E1031" s="149">
        <v>1143</v>
      </c>
      <c r="F1031" s="149">
        <v>1143</v>
      </c>
      <c r="G1031" s="50" t="s">
        <v>726</v>
      </c>
      <c r="H1031" s="30"/>
    </row>
    <row r="1032" spans="1:8" x14ac:dyDescent="0.2">
      <c r="A1032" s="29" t="s">
        <v>818</v>
      </c>
      <c r="B1032" s="149" t="s">
        <v>761</v>
      </c>
      <c r="C1032" s="149" t="s">
        <v>759</v>
      </c>
      <c r="D1032" s="149"/>
      <c r="E1032" s="149">
        <v>42</v>
      </c>
      <c r="F1032" s="149">
        <v>42</v>
      </c>
      <c r="G1032" s="50" t="s">
        <v>726</v>
      </c>
      <c r="H1032" s="30"/>
    </row>
    <row r="1033" spans="1:8" x14ac:dyDescent="0.2">
      <c r="A1033" s="29" t="s">
        <v>818</v>
      </c>
      <c r="B1033" s="149" t="s">
        <v>762</v>
      </c>
      <c r="C1033" s="149" t="s">
        <v>759</v>
      </c>
      <c r="D1033" s="149"/>
      <c r="E1033" s="149">
        <v>114</v>
      </c>
      <c r="F1033" s="149">
        <v>114</v>
      </c>
      <c r="G1033" s="50" t="s">
        <v>726</v>
      </c>
      <c r="H1033" s="30"/>
    </row>
    <row r="1034" spans="1:8" x14ac:dyDescent="0.2">
      <c r="A1034" s="29" t="s">
        <v>818</v>
      </c>
      <c r="B1034" s="149" t="s">
        <v>763</v>
      </c>
      <c r="C1034" s="149" t="s">
        <v>759</v>
      </c>
      <c r="D1034" s="149"/>
      <c r="E1034" s="149">
        <v>28.5</v>
      </c>
      <c r="F1034" s="149">
        <v>28.5</v>
      </c>
      <c r="G1034" s="50" t="s">
        <v>726</v>
      </c>
      <c r="H1034" s="30"/>
    </row>
    <row r="1035" spans="1:8" x14ac:dyDescent="0.2">
      <c r="A1035" s="29" t="s">
        <v>818</v>
      </c>
      <c r="B1035" s="149" t="s">
        <v>764</v>
      </c>
      <c r="C1035" s="149" t="s">
        <v>759</v>
      </c>
      <c r="D1035" s="149"/>
      <c r="E1035" s="149"/>
      <c r="F1035" s="149"/>
      <c r="G1035" s="50" t="s">
        <v>726</v>
      </c>
      <c r="H1035" s="30"/>
    </row>
    <row r="1036" spans="1:8" ht="32" x14ac:dyDescent="0.2">
      <c r="A1036" s="29" t="s">
        <v>818</v>
      </c>
      <c r="B1036" s="149" t="s">
        <v>765</v>
      </c>
      <c r="C1036" s="149" t="s">
        <v>766</v>
      </c>
      <c r="D1036" s="149"/>
      <c r="E1036" s="149">
        <v>256</v>
      </c>
      <c r="F1036" s="149">
        <v>256</v>
      </c>
      <c r="H1036" s="30"/>
    </row>
    <row r="1037" spans="1:8" x14ac:dyDescent="0.2">
      <c r="A1037" s="29" t="s">
        <v>818</v>
      </c>
      <c r="B1037" s="149" t="s">
        <v>767</v>
      </c>
      <c r="C1037" s="149" t="s">
        <v>768</v>
      </c>
      <c r="D1037" s="149"/>
      <c r="E1037" s="149">
        <v>1155</v>
      </c>
      <c r="F1037" s="149">
        <v>1155</v>
      </c>
      <c r="H1037" s="30"/>
    </row>
    <row r="1038" spans="1:8" ht="32" x14ac:dyDescent="0.2">
      <c r="A1038" s="29" t="s">
        <v>818</v>
      </c>
      <c r="B1038" s="149" t="s">
        <v>769</v>
      </c>
      <c r="C1038" s="149" t="s">
        <v>770</v>
      </c>
      <c r="D1038" s="149"/>
      <c r="E1038" s="149">
        <v>1268</v>
      </c>
      <c r="F1038" s="149">
        <v>1268</v>
      </c>
      <c r="G1038" s="50" t="s">
        <v>771</v>
      </c>
      <c r="H1038" s="30"/>
    </row>
    <row r="1039" spans="1:8" ht="32" x14ac:dyDescent="0.2">
      <c r="A1039" s="29" t="s">
        <v>818</v>
      </c>
      <c r="B1039" s="149" t="s">
        <v>772</v>
      </c>
      <c r="C1039" s="149" t="s">
        <v>770</v>
      </c>
      <c r="D1039" s="149"/>
      <c r="E1039" s="149" t="s">
        <v>773</v>
      </c>
      <c r="F1039" s="50"/>
      <c r="G1039" s="50" t="s">
        <v>771</v>
      </c>
      <c r="H1039" s="30"/>
    </row>
    <row r="1040" spans="1:8" ht="32" x14ac:dyDescent="0.2">
      <c r="A1040" s="29" t="s">
        <v>818</v>
      </c>
      <c r="B1040" s="149" t="s">
        <v>774</v>
      </c>
      <c r="C1040" s="149" t="s">
        <v>770</v>
      </c>
      <c r="D1040" s="149"/>
      <c r="E1040" s="149" t="s">
        <v>773</v>
      </c>
      <c r="F1040" s="50"/>
      <c r="G1040" s="50" t="s">
        <v>771</v>
      </c>
      <c r="H1040" s="30"/>
    </row>
    <row r="1041" spans="1:8" ht="32" x14ac:dyDescent="0.2">
      <c r="A1041" s="29" t="s">
        <v>818</v>
      </c>
      <c r="B1041" s="149" t="s">
        <v>775</v>
      </c>
      <c r="C1041" s="149" t="s">
        <v>770</v>
      </c>
      <c r="D1041" s="149"/>
      <c r="E1041" s="149" t="s">
        <v>773</v>
      </c>
      <c r="F1041" s="50"/>
      <c r="G1041" s="50" t="s">
        <v>771</v>
      </c>
      <c r="H1041" s="30"/>
    </row>
    <row r="1042" spans="1:8" ht="32" x14ac:dyDescent="0.2">
      <c r="A1042" s="29" t="s">
        <v>818</v>
      </c>
      <c r="B1042" s="149" t="s">
        <v>776</v>
      </c>
      <c r="C1042" s="149" t="s">
        <v>770</v>
      </c>
      <c r="D1042" s="149"/>
      <c r="E1042" s="149" t="s">
        <v>773</v>
      </c>
      <c r="F1042" s="50"/>
      <c r="G1042" s="50" t="s">
        <v>771</v>
      </c>
      <c r="H1042" s="30"/>
    </row>
    <row r="1043" spans="1:8" ht="32" x14ac:dyDescent="0.2">
      <c r="A1043" s="29" t="s">
        <v>818</v>
      </c>
      <c r="B1043" s="149" t="s">
        <v>777</v>
      </c>
      <c r="C1043" s="149" t="s">
        <v>778</v>
      </c>
      <c r="D1043" s="149"/>
      <c r="E1043" s="149">
        <v>897</v>
      </c>
      <c r="F1043" s="149">
        <v>897</v>
      </c>
      <c r="G1043" s="50" t="s">
        <v>726</v>
      </c>
      <c r="H1043" s="30"/>
    </row>
    <row r="1044" spans="1:8" ht="32" x14ac:dyDescent="0.2">
      <c r="A1044" s="29" t="s">
        <v>818</v>
      </c>
      <c r="B1044" s="149" t="s">
        <v>779</v>
      </c>
      <c r="C1044" s="149" t="s">
        <v>778</v>
      </c>
      <c r="D1044" s="149"/>
      <c r="E1044" s="149" t="s">
        <v>773</v>
      </c>
      <c r="F1044" s="50"/>
      <c r="G1044" s="50" t="s">
        <v>726</v>
      </c>
      <c r="H1044" s="30"/>
    </row>
    <row r="1045" spans="1:8" ht="32" x14ac:dyDescent="0.2">
      <c r="A1045" s="29" t="s">
        <v>818</v>
      </c>
      <c r="B1045" s="149" t="s">
        <v>780</v>
      </c>
      <c r="C1045" s="149" t="s">
        <v>778</v>
      </c>
      <c r="D1045" s="149"/>
      <c r="E1045" s="149" t="s">
        <v>773</v>
      </c>
      <c r="F1045" s="50"/>
      <c r="G1045" s="50" t="s">
        <v>726</v>
      </c>
      <c r="H1045" s="30"/>
    </row>
    <row r="1046" spans="1:8" ht="32" x14ac:dyDescent="0.2">
      <c r="A1046" s="29" t="s">
        <v>818</v>
      </c>
      <c r="B1046" s="150" t="s">
        <v>781</v>
      </c>
      <c r="C1046" s="149" t="s">
        <v>778</v>
      </c>
      <c r="D1046" s="149"/>
      <c r="E1046" s="149" t="s">
        <v>773</v>
      </c>
      <c r="F1046" s="50"/>
      <c r="G1046" s="50" t="s">
        <v>726</v>
      </c>
      <c r="H1046" s="30"/>
    </row>
    <row r="1047" spans="1:8" ht="32" x14ac:dyDescent="0.2">
      <c r="A1047" s="29" t="s">
        <v>818</v>
      </c>
      <c r="B1047" s="150" t="s">
        <v>782</v>
      </c>
      <c r="C1047" s="149" t="s">
        <v>778</v>
      </c>
      <c r="D1047" s="149"/>
      <c r="E1047" s="149" t="s">
        <v>773</v>
      </c>
      <c r="F1047" s="50"/>
      <c r="G1047" s="50" t="s">
        <v>726</v>
      </c>
      <c r="H1047" s="30"/>
    </row>
    <row r="1048" spans="1:8" ht="32" x14ac:dyDescent="0.2">
      <c r="A1048" s="29" t="s">
        <v>818</v>
      </c>
      <c r="B1048" s="149" t="s">
        <v>783</v>
      </c>
      <c r="C1048" s="149" t="s">
        <v>778</v>
      </c>
      <c r="D1048" s="149"/>
      <c r="E1048" s="149" t="s">
        <v>773</v>
      </c>
      <c r="F1048" s="50"/>
      <c r="G1048" s="151" t="s">
        <v>726</v>
      </c>
      <c r="H1048" s="30"/>
    </row>
    <row r="1049" spans="1:8" ht="32" x14ac:dyDescent="0.2">
      <c r="A1049" s="29" t="s">
        <v>818</v>
      </c>
      <c r="B1049" s="149" t="s">
        <v>784</v>
      </c>
      <c r="C1049" s="149" t="s">
        <v>778</v>
      </c>
      <c r="D1049" s="149"/>
      <c r="E1049" s="149" t="s">
        <v>773</v>
      </c>
      <c r="F1049" s="50"/>
      <c r="G1049" s="151" t="s">
        <v>726</v>
      </c>
      <c r="H1049" s="30"/>
    </row>
    <row r="1050" spans="1:8" ht="32" x14ac:dyDescent="0.2">
      <c r="A1050" s="29" t="s">
        <v>818</v>
      </c>
      <c r="B1050" s="150" t="s">
        <v>785</v>
      </c>
      <c r="C1050" s="149" t="s">
        <v>778</v>
      </c>
      <c r="D1050" s="149"/>
      <c r="E1050" s="149" t="s">
        <v>773</v>
      </c>
      <c r="F1050" s="50"/>
      <c r="G1050" s="151" t="s">
        <v>726</v>
      </c>
      <c r="H1050" s="30"/>
    </row>
    <row r="1051" spans="1:8" ht="32" x14ac:dyDescent="0.2">
      <c r="A1051" s="29" t="s">
        <v>818</v>
      </c>
      <c r="B1051" s="149" t="s">
        <v>786</v>
      </c>
      <c r="C1051" s="149" t="s">
        <v>787</v>
      </c>
      <c r="D1051" s="149"/>
      <c r="E1051" s="149">
        <v>1975.05</v>
      </c>
      <c r="F1051" s="149">
        <v>1975.05</v>
      </c>
      <c r="H1051" s="30"/>
    </row>
    <row r="1052" spans="1:8" ht="32" x14ac:dyDescent="0.2">
      <c r="A1052" s="29" t="s">
        <v>818</v>
      </c>
      <c r="B1052" s="149" t="s">
        <v>788</v>
      </c>
      <c r="C1052" s="149" t="s">
        <v>787</v>
      </c>
      <c r="D1052" s="149"/>
      <c r="E1052" s="149">
        <v>330</v>
      </c>
      <c r="F1052" s="149">
        <v>330</v>
      </c>
      <c r="H1052" s="30"/>
    </row>
    <row r="1053" spans="1:8" ht="32" x14ac:dyDescent="0.2">
      <c r="A1053" s="29" t="s">
        <v>818</v>
      </c>
      <c r="B1053" s="149" t="s">
        <v>789</v>
      </c>
      <c r="C1053" s="149" t="s">
        <v>787</v>
      </c>
      <c r="D1053" s="149"/>
      <c r="E1053" s="149">
        <v>280</v>
      </c>
      <c r="F1053" s="149">
        <v>280</v>
      </c>
      <c r="H1053" s="30"/>
    </row>
    <row r="1054" spans="1:8" ht="32" x14ac:dyDescent="0.2">
      <c r="A1054" s="29" t="s">
        <v>818</v>
      </c>
      <c r="B1054" s="149" t="s">
        <v>790</v>
      </c>
      <c r="C1054" s="149" t="s">
        <v>787</v>
      </c>
      <c r="D1054" s="149"/>
      <c r="E1054" s="149">
        <v>380</v>
      </c>
      <c r="F1054" s="149">
        <v>380</v>
      </c>
      <c r="H1054" s="30"/>
    </row>
    <row r="1055" spans="1:8" ht="32" x14ac:dyDescent="0.2">
      <c r="A1055" s="29" t="s">
        <v>818</v>
      </c>
      <c r="B1055" s="149" t="s">
        <v>791</v>
      </c>
      <c r="C1055" s="149" t="s">
        <v>787</v>
      </c>
      <c r="D1055" s="149"/>
      <c r="E1055" s="149">
        <v>90</v>
      </c>
      <c r="F1055" s="149">
        <v>90</v>
      </c>
      <c r="H1055" s="30"/>
    </row>
    <row r="1056" spans="1:8" ht="32" x14ac:dyDescent="0.2">
      <c r="A1056" s="29" t="s">
        <v>818</v>
      </c>
      <c r="B1056" s="149" t="s">
        <v>792</v>
      </c>
      <c r="C1056" s="149" t="s">
        <v>787</v>
      </c>
      <c r="D1056" s="149"/>
      <c r="E1056" s="149">
        <v>36</v>
      </c>
      <c r="F1056" s="149">
        <v>36</v>
      </c>
      <c r="H1056" s="30"/>
    </row>
    <row r="1057" spans="1:12" ht="32" x14ac:dyDescent="0.2">
      <c r="A1057" s="29" t="s">
        <v>818</v>
      </c>
      <c r="B1057" s="149" t="s">
        <v>793</v>
      </c>
      <c r="C1057" s="149" t="s">
        <v>787</v>
      </c>
      <c r="D1057" s="149"/>
      <c r="E1057" s="149">
        <v>15</v>
      </c>
      <c r="F1057" s="149">
        <v>15</v>
      </c>
      <c r="H1057" s="30"/>
    </row>
    <row r="1058" spans="1:12" ht="32" x14ac:dyDescent="0.2">
      <c r="A1058" s="29" t="s">
        <v>818</v>
      </c>
      <c r="B1058" s="149" t="s">
        <v>794</v>
      </c>
      <c r="C1058" s="149" t="s">
        <v>787</v>
      </c>
      <c r="D1058" s="149"/>
      <c r="E1058" s="149">
        <v>44</v>
      </c>
      <c r="F1058" s="149">
        <v>44</v>
      </c>
      <c r="H1058" s="30"/>
    </row>
    <row r="1059" spans="1:12" ht="32" x14ac:dyDescent="0.2">
      <c r="A1059" s="29" t="s">
        <v>818</v>
      </c>
      <c r="B1059" s="149" t="s">
        <v>795</v>
      </c>
      <c r="C1059" s="149" t="s">
        <v>787</v>
      </c>
      <c r="D1059" s="149"/>
      <c r="E1059" s="149">
        <v>35</v>
      </c>
      <c r="F1059" s="149">
        <v>35</v>
      </c>
      <c r="H1059" s="30"/>
    </row>
    <row r="1060" spans="1:12" ht="32" x14ac:dyDescent="0.2">
      <c r="A1060" s="29" t="s">
        <v>818</v>
      </c>
      <c r="B1060" s="149" t="s">
        <v>796</v>
      </c>
      <c r="C1060" s="149" t="s">
        <v>787</v>
      </c>
      <c r="D1060" s="149"/>
      <c r="E1060" s="149">
        <v>50</v>
      </c>
      <c r="F1060" s="149">
        <v>50</v>
      </c>
      <c r="H1060" s="30"/>
    </row>
    <row r="1061" spans="1:12" x14ac:dyDescent="0.2">
      <c r="A1061" s="229" t="s">
        <v>819</v>
      </c>
      <c r="B1061" s="248"/>
      <c r="C1061" s="248"/>
      <c r="D1061" s="248"/>
      <c r="E1061" s="248"/>
      <c r="F1061" s="249">
        <f>SUM(F1005:F1060)</f>
        <v>17417.34</v>
      </c>
      <c r="G1061" s="168"/>
      <c r="H1061" s="230"/>
      <c r="I1061" s="262"/>
      <c r="J1061" s="263"/>
      <c r="K1061" s="263"/>
      <c r="L1061" s="263"/>
    </row>
    <row r="1062" spans="1:12" x14ac:dyDescent="0.2">
      <c r="A1062" s="29"/>
      <c r="D1062" s="30"/>
      <c r="H1062" s="30"/>
      <c r="I1062" s="263"/>
      <c r="J1062" s="263"/>
      <c r="K1062" s="263"/>
      <c r="L1062" s="263"/>
    </row>
    <row r="1063" spans="1:12" ht="21" x14ac:dyDescent="0.25">
      <c r="I1063" s="264"/>
      <c r="J1063" s="262"/>
      <c r="K1063" s="262"/>
      <c r="L1063" s="262"/>
    </row>
    <row r="1064" spans="1:12" ht="26" x14ac:dyDescent="0.3">
      <c r="A1064" s="260" t="s">
        <v>821</v>
      </c>
      <c r="F1064" s="259">
        <f>F1061+F1000+F597+F559+F456+F216+F169+F101+F67</f>
        <v>357431.44</v>
      </c>
    </row>
    <row r="1123" s="262" customFormat="1" x14ac:dyDescent="0.2"/>
  </sheetData>
  <sortState ref="I3:I36">
    <sortCondition ref="I3"/>
  </sortState>
  <mergeCells count="12">
    <mergeCell ref="A874:H874"/>
    <mergeCell ref="A996:H996"/>
    <mergeCell ref="A560:E560"/>
    <mergeCell ref="A600:H600"/>
    <mergeCell ref="A602:H602"/>
    <mergeCell ref="A734:H734"/>
    <mergeCell ref="A741:H741"/>
    <mergeCell ref="A482:H482"/>
    <mergeCell ref="A459:H459"/>
    <mergeCell ref="A1:G1"/>
    <mergeCell ref="E95:F99"/>
    <mergeCell ref="A852:H852"/>
  </mergeCells>
  <phoneticPr fontId="3" type="noConversion"/>
  <pageMargins left="0.75000000000000011" right="0.75000000000000011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LNGS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Mancini</dc:creator>
  <cp:lastModifiedBy>Microsoft Office User</cp:lastModifiedBy>
  <cp:lastPrinted>2017-09-06T14:44:53Z</cp:lastPrinted>
  <dcterms:created xsi:type="dcterms:W3CDTF">2017-05-26T09:42:35Z</dcterms:created>
  <dcterms:modified xsi:type="dcterms:W3CDTF">2019-03-22T09:59:18Z</dcterms:modified>
</cp:coreProperties>
</file>